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1" i="1" l="1"/>
  <c r="L181" i="1"/>
  <c r="L172" i="1"/>
  <c r="L162" i="1"/>
  <c r="L153" i="1"/>
  <c r="L143" i="1"/>
  <c r="L154" i="1" s="1"/>
  <c r="L133" i="1"/>
  <c r="L116" i="1"/>
  <c r="L106" i="1"/>
  <c r="L117" i="1" s="1"/>
  <c r="L97" i="1"/>
  <c r="L87" i="1"/>
  <c r="L79" i="1"/>
  <c r="L69" i="1"/>
  <c r="L80" i="1" s="1"/>
  <c r="L60" i="1"/>
  <c r="L50" i="1"/>
  <c r="L41" i="1"/>
  <c r="L31" i="1"/>
  <c r="L42" i="1" s="1"/>
  <c r="L24" i="1"/>
  <c r="L14" i="1"/>
  <c r="A107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3" i="1"/>
  <c r="A163" i="1"/>
  <c r="J162" i="1"/>
  <c r="I162" i="1"/>
  <c r="H162" i="1"/>
  <c r="G162" i="1"/>
  <c r="F162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34" i="1"/>
  <c r="A134" i="1"/>
  <c r="J133" i="1"/>
  <c r="I133" i="1"/>
  <c r="H133" i="1"/>
  <c r="G133" i="1"/>
  <c r="F133" i="1"/>
  <c r="B124" i="1"/>
  <c r="A124" i="1"/>
  <c r="B117" i="1"/>
  <c r="A117" i="1"/>
  <c r="J116" i="1"/>
  <c r="I116" i="1"/>
  <c r="H116" i="1"/>
  <c r="G116" i="1"/>
  <c r="F116" i="1"/>
  <c r="B107" i="1"/>
  <c r="J106" i="1"/>
  <c r="I106" i="1"/>
  <c r="H106" i="1"/>
  <c r="G106" i="1"/>
  <c r="F106" i="1"/>
  <c r="B98" i="1"/>
  <c r="A98" i="1"/>
  <c r="J97" i="1"/>
  <c r="I97" i="1"/>
  <c r="H97" i="1"/>
  <c r="G97" i="1"/>
  <c r="F97" i="1"/>
  <c r="B88" i="1"/>
  <c r="A88" i="1"/>
  <c r="J87" i="1"/>
  <c r="I87" i="1"/>
  <c r="H87" i="1"/>
  <c r="G87" i="1"/>
  <c r="F87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I42" i="1" l="1"/>
  <c r="G98" i="1"/>
  <c r="I117" i="1"/>
  <c r="H173" i="1"/>
  <c r="J192" i="1"/>
  <c r="L192" i="1"/>
  <c r="J117" i="1"/>
  <c r="F61" i="1"/>
  <c r="G61" i="1"/>
  <c r="J98" i="1"/>
  <c r="G134" i="1"/>
  <c r="I154" i="1"/>
  <c r="L25" i="1"/>
  <c r="L98" i="1"/>
  <c r="L173" i="1"/>
  <c r="H134" i="1"/>
  <c r="J154" i="1"/>
  <c r="F42" i="1"/>
  <c r="H61" i="1"/>
  <c r="J80" i="1"/>
  <c r="I134" i="1"/>
  <c r="G192" i="1"/>
  <c r="G42" i="1"/>
  <c r="I61" i="1"/>
  <c r="G117" i="1"/>
  <c r="J134" i="1"/>
  <c r="H192" i="1"/>
  <c r="H42" i="1"/>
  <c r="J61" i="1"/>
  <c r="F98" i="1"/>
  <c r="H117" i="1"/>
  <c r="G173" i="1"/>
  <c r="I192" i="1"/>
  <c r="L61" i="1"/>
  <c r="L134" i="1"/>
  <c r="J42" i="1"/>
  <c r="F80" i="1"/>
  <c r="H98" i="1"/>
  <c r="G154" i="1"/>
  <c r="I173" i="1"/>
  <c r="I98" i="1"/>
  <c r="H154" i="1"/>
  <c r="J173" i="1"/>
  <c r="I80" i="1"/>
  <c r="G80" i="1"/>
  <c r="H80" i="1"/>
  <c r="F117" i="1"/>
  <c r="F134" i="1"/>
  <c r="F154" i="1"/>
  <c r="F173" i="1"/>
  <c r="F192" i="1"/>
  <c r="I25" i="1"/>
  <c r="F25" i="1"/>
  <c r="J25" i="1"/>
  <c r="H25" i="1"/>
  <c r="G25" i="1"/>
  <c r="L193" i="1" l="1"/>
  <c r="G193" i="1"/>
  <c r="J193" i="1"/>
  <c r="F193" i="1"/>
  <c r="H193" i="1"/>
  <c r="I193" i="1"/>
</calcChain>
</file>

<file path=xl/sharedStrings.xml><?xml version="1.0" encoding="utf-8"?>
<sst xmlns="http://schemas.openxmlformats.org/spreadsheetml/2006/main" count="253" uniqueCount="89">
  <si>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</si>
  <si>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</si>
  <si>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</si>
  <si>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</si>
  <si>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</si>
  <si>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</si>
  <si>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</si>
  <si>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</si>
  <si>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</si>
  <si>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</si>
  <si>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</si>
  <si>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</si>
  <si>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</si>
  <si>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</si>
  <si>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</si>
  <si>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</si>
  <si>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</si>
  <si>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</si>
  <si>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</si>
  <si>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</si>
  <si>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</si>
  <si>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</si>
  <si>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</si>
  <si>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</si>
  <si>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</si>
  <si>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</si>
  <si>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</si>
  <si>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</si>
  <si>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</si>
  <si>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</si>
  <si>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</si>
  <si>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</si>
  <si>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</si>
  <si>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</si>
  <si>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</si>
  <si>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</si>
  <si>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</si>
  <si>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</si>
  <si>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</si>
  <si>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</si>
  <si>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яблоко</t>
  </si>
  <si>
    <t>сладкое</t>
  </si>
  <si>
    <t>банан</t>
  </si>
  <si>
    <t>Закураева С.Х.</t>
  </si>
  <si>
    <t>МКОУ "СОШ №8 им.В.М.Кокова г.Баксана"</t>
  </si>
  <si>
    <t>каша рисовая молочная с/м</t>
  </si>
  <si>
    <t xml:space="preserve">напиток кофейный </t>
  </si>
  <si>
    <t xml:space="preserve">хлеб пшеничный </t>
  </si>
  <si>
    <t>сыр голландский</t>
  </si>
  <si>
    <t xml:space="preserve">масло сливочное </t>
  </si>
  <si>
    <t xml:space="preserve">котлеты из говядины </t>
  </si>
  <si>
    <t xml:space="preserve">пшенная каша </t>
  </si>
  <si>
    <t xml:space="preserve">кисель фруктово-ягодный </t>
  </si>
  <si>
    <t>омлет натуральный из яиц</t>
  </si>
  <si>
    <t xml:space="preserve">салат свекольный </t>
  </si>
  <si>
    <t xml:space="preserve">кофейный напиток </t>
  </si>
  <si>
    <t>конфеты "хуторок"</t>
  </si>
  <si>
    <t>хлеб пшеничный</t>
  </si>
  <si>
    <t xml:space="preserve">плов из говядины </t>
  </si>
  <si>
    <t>чай с сахаром</t>
  </si>
  <si>
    <t>60/150</t>
  </si>
  <si>
    <t xml:space="preserve">мясо тушенное в томатном соусе </t>
  </si>
  <si>
    <t xml:space="preserve">макароны отварные </t>
  </si>
  <si>
    <t xml:space="preserve">сок фруктовый </t>
  </si>
  <si>
    <t>60/50</t>
  </si>
  <si>
    <t xml:space="preserve">каша гречневая с маслом </t>
  </si>
  <si>
    <t xml:space="preserve">сыр твердый </t>
  </si>
  <si>
    <t xml:space="preserve">какао с молоком </t>
  </si>
  <si>
    <t xml:space="preserve">банан </t>
  </si>
  <si>
    <t xml:space="preserve">гуляш из говядины </t>
  </si>
  <si>
    <t xml:space="preserve">каша пшенная </t>
  </si>
  <si>
    <t xml:space="preserve">компот из свежих фруктов </t>
  </si>
  <si>
    <t xml:space="preserve">фрукты </t>
  </si>
  <si>
    <t xml:space="preserve">яблоко </t>
  </si>
  <si>
    <t xml:space="preserve">картофельное пюре </t>
  </si>
  <si>
    <t xml:space="preserve">капуста тушеная </t>
  </si>
  <si>
    <t xml:space="preserve">чай с лимоном </t>
  </si>
  <si>
    <t xml:space="preserve">сладкое </t>
  </si>
  <si>
    <t xml:space="preserve">омлет натуральный запеченный с сыром </t>
  </si>
  <si>
    <t xml:space="preserve">закуска </t>
  </si>
  <si>
    <t xml:space="preserve">овощи свежие в нарезке (огурцы,помидоры) </t>
  </si>
  <si>
    <t>печенье "ювелирное"</t>
  </si>
  <si>
    <t xml:space="preserve">филе куриное в сметанном соусе </t>
  </si>
  <si>
    <t xml:space="preserve">салат из свежей капусты </t>
  </si>
  <si>
    <t>80/50</t>
  </si>
  <si>
    <t>овощи свежие в нарезке (огурцы)</t>
  </si>
  <si>
    <t>рыба запеченная или тефтели в том.соусе</t>
  </si>
  <si>
    <t xml:space="preserve">чай с сахаром и лимоном </t>
  </si>
  <si>
    <t>конфеты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</si>
</sst>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horizontal="center"/>
    </xf>
    <xf numFmtId="0" fontId="11" fillId="0" borderId="2" xfId="1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/>
    <xf numFmtId="0" fontId="0" fillId="4" borderId="1" xfId="0" applyFill="1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x14ac:dyDescent="0.25">
      <c r="A1" s="1" t="s">
        <v>7</v>
      </c>
      <c r="C1" s="133" t="s">
        <v>44</v>
      </c>
      <c r="D1" s="134"/>
      <c r="E1" s="135"/>
      <c r="F1" s="12" t="s">
        <v>16</v>
      </c>
      <c r="G1" s="2" t="s">
        <v>17</v>
      </c>
      <c r="H1" s="136" t="s">
        <v>39</v>
      </c>
      <c r="I1" s="136"/>
      <c r="J1" s="136"/>
      <c r="K1" s="136"/>
    </row>
    <row r="2" spans="1:12" ht="18" x14ac:dyDescent="0.25">
      <c r="A2" s="35" t="s">
        <v>6</v>
      </c>
      <c r="C2" s="2"/>
      <c r="G2" s="2" t="s">
        <v>18</v>
      </c>
      <c r="H2" s="136" t="s">
        <v>43</v>
      </c>
      <c r="I2" s="136"/>
      <c r="J2" s="136"/>
      <c r="K2" s="13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ht="13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48" t="s">
        <v>45</v>
      </c>
      <c r="F6" s="49">
        <v>305</v>
      </c>
      <c r="G6" s="50">
        <v>12.8</v>
      </c>
      <c r="H6" s="51">
        <v>8.4</v>
      </c>
      <c r="I6" s="52">
        <v>28.9</v>
      </c>
      <c r="J6" s="53">
        <v>198.2</v>
      </c>
      <c r="K6" s="54">
        <v>121</v>
      </c>
      <c r="L6" s="55">
        <v>34</v>
      </c>
    </row>
    <row r="7" spans="1:12" ht="14.5" x14ac:dyDescent="0.35">
      <c r="A7" s="23"/>
      <c r="B7" s="15"/>
      <c r="C7" s="11"/>
      <c r="D7" s="129" t="s">
        <v>26</v>
      </c>
      <c r="E7" s="55" t="s">
        <v>48</v>
      </c>
      <c r="F7" s="55">
        <v>10</v>
      </c>
      <c r="G7" s="55">
        <v>2.3199999999999998</v>
      </c>
      <c r="H7" s="55">
        <v>2.95</v>
      </c>
      <c r="I7" s="55">
        <v>0</v>
      </c>
      <c r="J7" s="55">
        <v>35.83</v>
      </c>
      <c r="K7" s="54">
        <v>15</v>
      </c>
      <c r="L7" s="55">
        <v>11.2</v>
      </c>
    </row>
    <row r="8" spans="1:12" ht="14.5" x14ac:dyDescent="0.35">
      <c r="A8" s="23"/>
      <c r="B8" s="15"/>
      <c r="C8" s="11"/>
      <c r="D8" s="8" t="s">
        <v>26</v>
      </c>
      <c r="E8" s="55" t="s">
        <v>49</v>
      </c>
      <c r="F8" s="55">
        <v>10</v>
      </c>
      <c r="G8" s="55">
        <v>0</v>
      </c>
      <c r="H8" s="55">
        <v>8.1999999999999993</v>
      </c>
      <c r="I8" s="55">
        <v>0.1</v>
      </c>
      <c r="J8" s="55">
        <v>74.2</v>
      </c>
      <c r="K8" s="54">
        <v>14</v>
      </c>
      <c r="L8" s="55">
        <v>16.2</v>
      </c>
    </row>
    <row r="9" spans="1:12" ht="14.5" x14ac:dyDescent="0.35">
      <c r="A9" s="23"/>
      <c r="B9" s="15"/>
      <c r="C9" s="11"/>
      <c r="D9" s="7" t="s">
        <v>22</v>
      </c>
      <c r="E9" s="48" t="s">
        <v>46</v>
      </c>
      <c r="F9" s="49">
        <v>200</v>
      </c>
      <c r="G9" s="50">
        <v>3.17</v>
      </c>
      <c r="H9" s="51">
        <v>5.58</v>
      </c>
      <c r="I9" s="52">
        <v>15.96</v>
      </c>
      <c r="J9" s="53">
        <v>126.74</v>
      </c>
      <c r="K9" s="54">
        <v>395</v>
      </c>
      <c r="L9" s="55">
        <v>15</v>
      </c>
    </row>
    <row r="10" spans="1:12" ht="14.5" x14ac:dyDescent="0.35">
      <c r="A10" s="23"/>
      <c r="B10" s="15"/>
      <c r="C10" s="11"/>
      <c r="D10" s="7" t="s">
        <v>23</v>
      </c>
      <c r="E10" s="48" t="s">
        <v>47</v>
      </c>
      <c r="F10" s="49">
        <v>40</v>
      </c>
      <c r="G10" s="50">
        <v>2.4500000000000002</v>
      </c>
      <c r="H10" s="51">
        <v>7.63</v>
      </c>
      <c r="I10" s="52">
        <v>14.62</v>
      </c>
      <c r="J10" s="53">
        <v>136.94999999999999</v>
      </c>
      <c r="K10" s="54">
        <v>1</v>
      </c>
      <c r="L10" s="55">
        <v>2.5</v>
      </c>
    </row>
    <row r="11" spans="1:12" ht="14.5" x14ac:dyDescent="0.35">
      <c r="A11" s="23"/>
      <c r="B11" s="15"/>
      <c r="C11" s="11"/>
      <c r="D11" s="7" t="s">
        <v>24</v>
      </c>
      <c r="E11" s="48" t="s">
        <v>42</v>
      </c>
      <c r="F11" s="49">
        <v>180</v>
      </c>
      <c r="G11" s="50">
        <v>1.8</v>
      </c>
      <c r="H11" s="51">
        <v>0.7</v>
      </c>
      <c r="I11" s="52">
        <v>12</v>
      </c>
      <c r="J11" s="53">
        <v>72.5</v>
      </c>
      <c r="K11" s="54">
        <v>368</v>
      </c>
      <c r="L11" s="55">
        <v>27.2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4.5" x14ac:dyDescent="0.35">
      <c r="A14" s="24"/>
      <c r="B14" s="17"/>
      <c r="C14" s="8"/>
      <c r="D14" s="18" t="s">
        <v>33</v>
      </c>
      <c r="E14" s="9"/>
      <c r="F14" s="19">
        <f>SUM(F6:F13)</f>
        <v>745</v>
      </c>
      <c r="G14" s="19">
        <f>SUM(G6:G13)</f>
        <v>22.54</v>
      </c>
      <c r="H14" s="19">
        <f>SUM(H6:H13)</f>
        <v>33.460000000000008</v>
      </c>
      <c r="I14" s="19">
        <f>SUM(I6:I13)</f>
        <v>71.58</v>
      </c>
      <c r="J14" s="19">
        <f>SUM(J6:J13)</f>
        <v>644.41999999999996</v>
      </c>
      <c r="K14" s="25"/>
      <c r="L14" s="19">
        <f>SUM(L6:L13)</f>
        <v>106.10000000000001</v>
      </c>
    </row>
    <row r="15" spans="1:12" ht="14.5" x14ac:dyDescent="0.3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5" x14ac:dyDescent="0.3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5" x14ac:dyDescent="0.3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5" x14ac:dyDescent="0.3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5" x14ac:dyDescent="0.3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5" x14ac:dyDescent="0.3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5" x14ac:dyDescent="0.3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4.5" x14ac:dyDescent="0.3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130" t="s">
        <v>4</v>
      </c>
      <c r="D25" s="131"/>
      <c r="E25" s="31"/>
      <c r="F25" s="32">
        <f>F14+F24</f>
        <v>745</v>
      </c>
      <c r="G25" s="32">
        <f t="shared" ref="G25:J25" si="2">G14+G24</f>
        <v>22.54</v>
      </c>
      <c r="H25" s="32">
        <f t="shared" si="2"/>
        <v>33.460000000000008</v>
      </c>
      <c r="I25" s="32">
        <f t="shared" si="2"/>
        <v>71.58</v>
      </c>
      <c r="J25" s="32">
        <f t="shared" si="2"/>
        <v>644.41999999999996</v>
      </c>
      <c r="K25" s="32"/>
      <c r="L25" s="32">
        <f t="shared" ref="L25" si="3">L14+L24</f>
        <v>106.10000000000001</v>
      </c>
    </row>
    <row r="26" spans="1:12" ht="14.5" x14ac:dyDescent="0.35">
      <c r="A26" s="14"/>
      <c r="B26" s="15"/>
      <c r="C26" s="11"/>
      <c r="D26" s="56" t="s">
        <v>21</v>
      </c>
      <c r="E26" s="57" t="s">
        <v>50</v>
      </c>
      <c r="F26" s="58">
        <v>80</v>
      </c>
      <c r="G26" s="59">
        <v>10.59</v>
      </c>
      <c r="H26" s="60">
        <v>16.170000000000002</v>
      </c>
      <c r="I26" s="61">
        <v>4.17</v>
      </c>
      <c r="J26" s="62">
        <v>204.57</v>
      </c>
      <c r="K26" s="63">
        <v>248</v>
      </c>
      <c r="L26" s="64">
        <v>51</v>
      </c>
    </row>
    <row r="27" spans="1:12" ht="14.5" x14ac:dyDescent="0.35">
      <c r="A27" s="14"/>
      <c r="B27" s="15"/>
      <c r="C27" s="11"/>
      <c r="D27" s="56" t="s">
        <v>29</v>
      </c>
      <c r="E27" s="57" t="s">
        <v>51</v>
      </c>
      <c r="F27" s="58">
        <v>150</v>
      </c>
      <c r="G27" s="59">
        <v>6.6</v>
      </c>
      <c r="H27" s="60">
        <v>5.73</v>
      </c>
      <c r="I27" s="61">
        <v>37.89</v>
      </c>
      <c r="J27" s="62">
        <v>229.53</v>
      </c>
      <c r="K27" s="63">
        <v>171</v>
      </c>
      <c r="L27" s="64">
        <v>10.5</v>
      </c>
    </row>
    <row r="28" spans="1:12" ht="14.5" x14ac:dyDescent="0.35">
      <c r="A28" s="14"/>
      <c r="B28" s="15"/>
      <c r="C28" s="11"/>
      <c r="D28" s="56" t="s">
        <v>22</v>
      </c>
      <c r="E28" s="57" t="s">
        <v>52</v>
      </c>
      <c r="F28" s="58">
        <v>200</v>
      </c>
      <c r="G28" s="59">
        <v>0.2</v>
      </c>
      <c r="H28" s="60">
        <v>0</v>
      </c>
      <c r="I28" s="61">
        <v>29.5</v>
      </c>
      <c r="J28" s="62">
        <v>118</v>
      </c>
      <c r="K28" s="63">
        <v>350</v>
      </c>
      <c r="L28" s="64">
        <v>5</v>
      </c>
    </row>
    <row r="29" spans="1:12" ht="14.5" x14ac:dyDescent="0.35">
      <c r="A29" s="14"/>
      <c r="B29" s="15"/>
      <c r="C29" s="11"/>
      <c r="D29" s="56" t="s">
        <v>31</v>
      </c>
      <c r="E29" s="57" t="s">
        <v>23</v>
      </c>
      <c r="F29" s="58">
        <v>40</v>
      </c>
      <c r="G29" s="59">
        <v>2.4500000000000002</v>
      </c>
      <c r="H29" s="60">
        <v>7.63</v>
      </c>
      <c r="I29" s="61">
        <v>14.62</v>
      </c>
      <c r="J29" s="62">
        <v>136.94999999999999</v>
      </c>
      <c r="K29" s="63">
        <v>1</v>
      </c>
      <c r="L29" s="64">
        <v>2.5</v>
      </c>
    </row>
    <row r="30" spans="1:12" ht="14.5" x14ac:dyDescent="0.35">
      <c r="A30" s="14"/>
      <c r="B30" s="15"/>
      <c r="C30" s="11"/>
      <c r="D30" s="56" t="s">
        <v>24</v>
      </c>
      <c r="E30" s="57" t="s">
        <v>40</v>
      </c>
      <c r="F30" s="58">
        <v>120</v>
      </c>
      <c r="G30" s="59">
        <v>0.5</v>
      </c>
      <c r="H30" s="60">
        <v>0.5</v>
      </c>
      <c r="I30" s="61">
        <v>11.9</v>
      </c>
      <c r="J30" s="62">
        <v>54.4</v>
      </c>
      <c r="K30" s="63">
        <v>368</v>
      </c>
      <c r="L30" s="64">
        <v>13.3</v>
      </c>
    </row>
    <row r="31" spans="1:12" ht="14.5" x14ac:dyDescent="0.35">
      <c r="A31" s="16"/>
      <c r="B31" s="17"/>
      <c r="C31" s="8"/>
      <c r="D31" s="18" t="s">
        <v>33</v>
      </c>
      <c r="E31" s="9"/>
      <c r="F31" s="19">
        <f>SUM(F26:F30)</f>
        <v>590</v>
      </c>
      <c r="G31" s="19">
        <f>SUM(G26:G30)</f>
        <v>20.339999999999996</v>
      </c>
      <c r="H31" s="19">
        <f>SUM(H26:H30)</f>
        <v>30.03</v>
      </c>
      <c r="I31" s="19">
        <f>SUM(I26:I30)</f>
        <v>98.080000000000013</v>
      </c>
      <c r="J31" s="19">
        <f>SUM(J26:J30)</f>
        <v>743.44999999999993</v>
      </c>
      <c r="K31" s="25"/>
      <c r="L31" s="19">
        <f>SUM(L26:L30)</f>
        <v>82.3</v>
      </c>
    </row>
    <row r="32" spans="1:12" ht="14.5" x14ac:dyDescent="0.35">
      <c r="A32" s="13" t="e">
        <f>#REF!</f>
        <v>#REF!</v>
      </c>
      <c r="B32" s="13" t="e">
        <f>#REF!</f>
        <v>#REF!</v>
      </c>
      <c r="C32" s="10" t="s">
        <v>25</v>
      </c>
      <c r="D32" s="7" t="s">
        <v>26</v>
      </c>
      <c r="E32" s="39"/>
      <c r="F32" s="40"/>
      <c r="G32" s="40"/>
      <c r="H32" s="40"/>
      <c r="I32" s="40"/>
      <c r="J32" s="40"/>
      <c r="K32" s="41"/>
      <c r="L32" s="40"/>
    </row>
    <row r="33" spans="1:12" ht="14.5" x14ac:dyDescent="0.35">
      <c r="A33" s="14"/>
      <c r="B33" s="15"/>
      <c r="C33" s="11"/>
      <c r="D33" s="7" t="s">
        <v>27</v>
      </c>
      <c r="E33" s="39"/>
      <c r="F33" s="40"/>
      <c r="G33" s="40"/>
      <c r="H33" s="40"/>
      <c r="I33" s="40"/>
      <c r="J33" s="40"/>
      <c r="K33" s="41"/>
      <c r="L33" s="40"/>
    </row>
    <row r="34" spans="1:12" ht="14.5" x14ac:dyDescent="0.35">
      <c r="A34" s="14"/>
      <c r="B34" s="15"/>
      <c r="C34" s="11"/>
      <c r="D34" s="7" t="s">
        <v>28</v>
      </c>
      <c r="E34" s="39"/>
      <c r="F34" s="40"/>
      <c r="G34" s="40"/>
      <c r="H34" s="40"/>
      <c r="I34" s="40"/>
      <c r="J34" s="40"/>
      <c r="K34" s="41"/>
      <c r="L34" s="40"/>
    </row>
    <row r="35" spans="1:12" ht="14.5" x14ac:dyDescent="0.35">
      <c r="A35" s="14"/>
      <c r="B35" s="15"/>
      <c r="C35" s="11"/>
      <c r="D35" s="7" t="s">
        <v>29</v>
      </c>
      <c r="E35" s="39"/>
      <c r="F35" s="40"/>
      <c r="G35" s="40"/>
      <c r="H35" s="40"/>
      <c r="I35" s="40"/>
      <c r="J35" s="40"/>
      <c r="K35" s="41"/>
      <c r="L35" s="40"/>
    </row>
    <row r="36" spans="1:12" ht="14.5" x14ac:dyDescent="0.35">
      <c r="A36" s="14"/>
      <c r="B36" s="15"/>
      <c r="C36" s="11"/>
      <c r="D36" s="7" t="s">
        <v>30</v>
      </c>
      <c r="E36" s="39"/>
      <c r="F36" s="40"/>
      <c r="G36" s="40"/>
      <c r="H36" s="40"/>
      <c r="I36" s="40"/>
      <c r="J36" s="40"/>
      <c r="K36" s="41"/>
      <c r="L36" s="40"/>
    </row>
    <row r="37" spans="1:12" ht="14.5" x14ac:dyDescent="0.35">
      <c r="A37" s="14"/>
      <c r="B37" s="15"/>
      <c r="C37" s="11"/>
      <c r="D37" s="7" t="s">
        <v>31</v>
      </c>
      <c r="E37" s="39"/>
      <c r="F37" s="40"/>
      <c r="G37" s="40"/>
      <c r="H37" s="40"/>
      <c r="I37" s="40"/>
      <c r="J37" s="40"/>
      <c r="K37" s="41"/>
      <c r="L37" s="40"/>
    </row>
    <row r="38" spans="1:12" ht="14.5" x14ac:dyDescent="0.35">
      <c r="A38" s="14"/>
      <c r="B38" s="15"/>
      <c r="C38" s="11"/>
      <c r="D38" s="7" t="s">
        <v>32</v>
      </c>
      <c r="E38" s="39"/>
      <c r="F38" s="40"/>
      <c r="G38" s="40"/>
      <c r="H38" s="40"/>
      <c r="I38" s="40"/>
      <c r="J38" s="40"/>
      <c r="K38" s="41"/>
      <c r="L38" s="40"/>
    </row>
    <row r="39" spans="1:12" ht="14.5" x14ac:dyDescent="0.3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4">SUM(G32:G40)</f>
        <v>0</v>
      </c>
      <c r="H41" s="19">
        <f t="shared" ref="H41" si="5">SUM(H32:H40)</f>
        <v>0</v>
      </c>
      <c r="I41" s="19">
        <f t="shared" ref="I41" si="6">SUM(I32:I40)</f>
        <v>0</v>
      </c>
      <c r="J41" s="19">
        <f t="shared" ref="J41:L41" si="7">SUM(J32:J40)</f>
        <v>0</v>
      </c>
      <c r="K41" s="25"/>
      <c r="L41" s="19">
        <f t="shared" si="7"/>
        <v>0</v>
      </c>
    </row>
    <row r="42" spans="1:12" ht="15.75" customHeight="1" thickBot="1" x14ac:dyDescent="0.3">
      <c r="A42" s="33" t="e">
        <f>#REF!</f>
        <v>#REF!</v>
      </c>
      <c r="B42" s="33" t="e">
        <f>#REF!</f>
        <v>#REF!</v>
      </c>
      <c r="C42" s="130" t="s">
        <v>4</v>
      </c>
      <c r="D42" s="131"/>
      <c r="E42" s="31"/>
      <c r="F42" s="32">
        <f>F31+F41</f>
        <v>590</v>
      </c>
      <c r="G42" s="32">
        <f t="shared" ref="G42" si="8">G31+G41</f>
        <v>20.339999999999996</v>
      </c>
      <c r="H42" s="32">
        <f t="shared" ref="H42" si="9">H31+H41</f>
        <v>30.03</v>
      </c>
      <c r="I42" s="32">
        <f t="shared" ref="I42" si="10">I31+I41</f>
        <v>98.080000000000013</v>
      </c>
      <c r="J42" s="32">
        <f t="shared" ref="J42:L42" si="11">J31+J41</f>
        <v>743.44999999999993</v>
      </c>
      <c r="K42" s="32"/>
      <c r="L42" s="32">
        <f t="shared" si="11"/>
        <v>82.3</v>
      </c>
    </row>
    <row r="43" spans="1:12" ht="15" thickBot="1" x14ac:dyDescent="0.4">
      <c r="A43" s="20">
        <v>1</v>
      </c>
      <c r="B43" s="21">
        <v>3</v>
      </c>
      <c r="C43" s="22" t="s">
        <v>20</v>
      </c>
      <c r="D43" s="65" t="s">
        <v>21</v>
      </c>
      <c r="E43" s="66" t="s">
        <v>53</v>
      </c>
      <c r="F43" s="67">
        <v>150</v>
      </c>
      <c r="G43" s="68">
        <v>14.24</v>
      </c>
      <c r="H43" s="68">
        <v>21.24</v>
      </c>
      <c r="I43" s="68">
        <v>2.63</v>
      </c>
      <c r="J43" s="69">
        <v>258.64</v>
      </c>
      <c r="K43" s="70">
        <v>210</v>
      </c>
      <c r="L43" s="71">
        <v>35.200000000000003</v>
      </c>
    </row>
    <row r="44" spans="1:12" ht="15" thickBot="1" x14ac:dyDescent="0.4">
      <c r="A44" s="23"/>
      <c r="B44" s="15"/>
      <c r="C44" s="11"/>
      <c r="D44" s="65" t="s">
        <v>29</v>
      </c>
      <c r="E44" s="66" t="s">
        <v>54</v>
      </c>
      <c r="F44" s="67">
        <v>60</v>
      </c>
      <c r="G44" s="68">
        <v>0.86</v>
      </c>
      <c r="H44" s="68">
        <v>3.65</v>
      </c>
      <c r="I44" s="68">
        <v>5.0199999999999996</v>
      </c>
      <c r="J44" s="69">
        <v>56.34</v>
      </c>
      <c r="K44" s="70">
        <v>33</v>
      </c>
      <c r="L44" s="71">
        <v>10.5</v>
      </c>
    </row>
    <row r="45" spans="1:12" ht="15" thickBot="1" x14ac:dyDescent="0.4">
      <c r="A45" s="23"/>
      <c r="B45" s="15"/>
      <c r="C45" s="11"/>
      <c r="D45" s="65" t="s">
        <v>22</v>
      </c>
      <c r="E45" s="66" t="s">
        <v>55</v>
      </c>
      <c r="F45" s="67">
        <v>200</v>
      </c>
      <c r="G45" s="68">
        <v>3.17</v>
      </c>
      <c r="H45" s="68">
        <v>5.58</v>
      </c>
      <c r="I45" s="68">
        <v>15.96</v>
      </c>
      <c r="J45" s="69">
        <v>126.74</v>
      </c>
      <c r="K45" s="70">
        <v>395</v>
      </c>
      <c r="L45" s="71">
        <v>15</v>
      </c>
    </row>
    <row r="46" spans="1:12" ht="15" thickBot="1" x14ac:dyDescent="0.4">
      <c r="A46" s="23"/>
      <c r="B46" s="15"/>
      <c r="C46" s="11"/>
      <c r="D46" s="65" t="s">
        <v>31</v>
      </c>
      <c r="E46" s="66" t="s">
        <v>57</v>
      </c>
      <c r="F46" s="67">
        <v>40</v>
      </c>
      <c r="G46" s="68">
        <v>2.4500000000000002</v>
      </c>
      <c r="H46" s="68">
        <v>7.63</v>
      </c>
      <c r="I46" s="68">
        <v>14.62</v>
      </c>
      <c r="J46" s="69">
        <v>136.94999999999999</v>
      </c>
      <c r="K46" s="70">
        <v>1</v>
      </c>
      <c r="L46" s="71">
        <v>2.5</v>
      </c>
    </row>
    <row r="47" spans="1:12" ht="15" thickBot="1" x14ac:dyDescent="0.4">
      <c r="A47" s="23"/>
      <c r="B47" s="15"/>
      <c r="C47" s="11"/>
      <c r="D47" s="65" t="s">
        <v>41</v>
      </c>
      <c r="E47" s="66" t="s">
        <v>56</v>
      </c>
      <c r="F47" s="67">
        <v>30</v>
      </c>
      <c r="G47" s="68">
        <v>1.03</v>
      </c>
      <c r="H47" s="68">
        <v>1.53</v>
      </c>
      <c r="I47" s="68">
        <v>14.85</v>
      </c>
      <c r="J47" s="69">
        <v>77.290000000000006</v>
      </c>
      <c r="K47" s="70"/>
      <c r="L47" s="71">
        <v>16</v>
      </c>
    </row>
    <row r="48" spans="1:12" ht="14.5" x14ac:dyDescent="0.3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5" x14ac:dyDescent="0.3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5" x14ac:dyDescent="0.35">
      <c r="A50" s="24"/>
      <c r="B50" s="17"/>
      <c r="C50" s="8"/>
      <c r="D50" s="18" t="s">
        <v>33</v>
      </c>
      <c r="E50" s="9"/>
      <c r="F50" s="19">
        <f>SUM(F43:F49)</f>
        <v>480</v>
      </c>
      <c r="G50" s="19">
        <f t="shared" ref="G50" si="12">SUM(G43:G49)</f>
        <v>21.75</v>
      </c>
      <c r="H50" s="19">
        <f t="shared" ref="H50" si="13">SUM(H43:H49)</f>
        <v>39.630000000000003</v>
      </c>
      <c r="I50" s="19">
        <f t="shared" ref="I50" si="14">SUM(I43:I49)</f>
        <v>53.08</v>
      </c>
      <c r="J50" s="19">
        <f t="shared" ref="J50:L50" si="15">SUM(J43:J49)</f>
        <v>655.96</v>
      </c>
      <c r="K50" s="25"/>
      <c r="L50" s="19">
        <f t="shared" si="15"/>
        <v>79.2</v>
      </c>
    </row>
    <row r="51" spans="1:12" ht="14.5" x14ac:dyDescent="0.3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40"/>
      <c r="G51" s="40"/>
      <c r="H51" s="40"/>
      <c r="I51" s="40"/>
      <c r="J51" s="40"/>
      <c r="K51" s="41"/>
      <c r="L51" s="40"/>
    </row>
    <row r="52" spans="1:12" ht="14.5" x14ac:dyDescent="0.35">
      <c r="A52" s="23"/>
      <c r="B52" s="15"/>
      <c r="C52" s="11"/>
      <c r="D52" s="7" t="s">
        <v>27</v>
      </c>
      <c r="E52" s="39"/>
      <c r="F52" s="40"/>
      <c r="G52" s="40"/>
      <c r="H52" s="40"/>
      <c r="I52" s="40"/>
      <c r="J52" s="40"/>
      <c r="K52" s="41"/>
      <c r="L52" s="40"/>
    </row>
    <row r="53" spans="1:12" ht="14.5" x14ac:dyDescent="0.35">
      <c r="A53" s="23"/>
      <c r="B53" s="15"/>
      <c r="C53" s="11"/>
      <c r="D53" s="7" t="s">
        <v>28</v>
      </c>
      <c r="E53" s="39"/>
      <c r="F53" s="40"/>
      <c r="G53" s="40"/>
      <c r="H53" s="40"/>
      <c r="I53" s="40"/>
      <c r="J53" s="40"/>
      <c r="K53" s="41"/>
      <c r="L53" s="40"/>
    </row>
    <row r="54" spans="1:12" ht="14.5" x14ac:dyDescent="0.35">
      <c r="A54" s="23"/>
      <c r="B54" s="15"/>
      <c r="C54" s="11"/>
      <c r="D54" s="7" t="s">
        <v>29</v>
      </c>
      <c r="E54" s="39"/>
      <c r="F54" s="40"/>
      <c r="G54" s="40"/>
      <c r="H54" s="40"/>
      <c r="I54" s="40"/>
      <c r="J54" s="40"/>
      <c r="K54" s="41"/>
      <c r="L54" s="40"/>
    </row>
    <row r="55" spans="1:12" ht="14.5" x14ac:dyDescent="0.35">
      <c r="A55" s="23"/>
      <c r="B55" s="15"/>
      <c r="C55" s="11"/>
      <c r="D55" s="7" t="s">
        <v>30</v>
      </c>
      <c r="E55" s="39"/>
      <c r="F55" s="40"/>
      <c r="G55" s="40"/>
      <c r="H55" s="40"/>
      <c r="I55" s="40"/>
      <c r="J55" s="40"/>
      <c r="K55" s="41"/>
      <c r="L55" s="40"/>
    </row>
    <row r="56" spans="1:12" ht="14.5" x14ac:dyDescent="0.35">
      <c r="A56" s="23"/>
      <c r="B56" s="15"/>
      <c r="C56" s="11"/>
      <c r="D56" s="7" t="s">
        <v>31</v>
      </c>
      <c r="E56" s="39"/>
      <c r="F56" s="40"/>
      <c r="G56" s="40"/>
      <c r="H56" s="40"/>
      <c r="I56" s="40"/>
      <c r="J56" s="40"/>
      <c r="K56" s="41"/>
      <c r="L56" s="40"/>
    </row>
    <row r="57" spans="1:12" ht="14.5" x14ac:dyDescent="0.35">
      <c r="A57" s="23"/>
      <c r="B57" s="15"/>
      <c r="C57" s="11"/>
      <c r="D57" s="7" t="s">
        <v>32</v>
      </c>
      <c r="E57" s="39"/>
      <c r="F57" s="40"/>
      <c r="G57" s="40"/>
      <c r="H57" s="40"/>
      <c r="I57" s="40"/>
      <c r="J57" s="40"/>
      <c r="K57" s="41"/>
      <c r="L57" s="40"/>
    </row>
    <row r="58" spans="1:12" ht="14.5" x14ac:dyDescent="0.3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 x14ac:dyDescent="0.3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16">SUM(G51:G59)</f>
        <v>0</v>
      </c>
      <c r="H60" s="19">
        <f t="shared" ref="H60" si="17">SUM(H51:H59)</f>
        <v>0</v>
      </c>
      <c r="I60" s="19">
        <f t="shared" ref="I60" si="18">SUM(I51:I59)</f>
        <v>0</v>
      </c>
      <c r="J60" s="19">
        <f t="shared" ref="J60:L60" si="19">SUM(J51:J59)</f>
        <v>0</v>
      </c>
      <c r="K60" s="25"/>
      <c r="L60" s="19">
        <f t="shared" si="19"/>
        <v>0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130" t="s">
        <v>4</v>
      </c>
      <c r="D61" s="131"/>
      <c r="E61" s="31"/>
      <c r="F61" s="32">
        <f>F50+F60</f>
        <v>480</v>
      </c>
      <c r="G61" s="32">
        <f t="shared" ref="G61" si="20">G50+G60</f>
        <v>21.75</v>
      </c>
      <c r="H61" s="32">
        <f t="shared" ref="H61" si="21">H50+H60</f>
        <v>39.630000000000003</v>
      </c>
      <c r="I61" s="32">
        <f t="shared" ref="I61" si="22">I50+I60</f>
        <v>53.08</v>
      </c>
      <c r="J61" s="32">
        <f t="shared" ref="J61:L61" si="23">J50+J60</f>
        <v>655.96</v>
      </c>
      <c r="K61" s="32"/>
      <c r="L61" s="32">
        <f t="shared" si="23"/>
        <v>79.2</v>
      </c>
    </row>
    <row r="62" spans="1:12" ht="15" thickBot="1" x14ac:dyDescent="0.4">
      <c r="A62" s="20">
        <v>1</v>
      </c>
      <c r="B62" s="21">
        <v>4</v>
      </c>
      <c r="C62" s="22" t="s">
        <v>20</v>
      </c>
      <c r="D62" s="72" t="s">
        <v>21</v>
      </c>
      <c r="E62" s="73" t="s">
        <v>58</v>
      </c>
      <c r="F62" s="74" t="s">
        <v>60</v>
      </c>
      <c r="G62" s="75">
        <v>22.42</v>
      </c>
      <c r="H62" s="75">
        <v>18.8</v>
      </c>
      <c r="I62" s="75">
        <v>39.46</v>
      </c>
      <c r="J62" s="76">
        <v>416.72</v>
      </c>
      <c r="K62" s="77">
        <v>291</v>
      </c>
      <c r="L62" s="78">
        <v>64.400000000000006</v>
      </c>
    </row>
    <row r="63" spans="1:12" ht="15" thickBot="1" x14ac:dyDescent="0.4">
      <c r="A63" s="23"/>
      <c r="B63" s="15"/>
      <c r="C63" s="11"/>
      <c r="D63" s="72" t="s">
        <v>29</v>
      </c>
      <c r="E63" s="73" t="s">
        <v>85</v>
      </c>
      <c r="F63" s="74">
        <v>30</v>
      </c>
      <c r="G63" s="75">
        <v>2.7</v>
      </c>
      <c r="H63" s="75">
        <v>5.9</v>
      </c>
      <c r="I63" s="75">
        <v>10.199999999999999</v>
      </c>
      <c r="J63" s="76">
        <v>102.2</v>
      </c>
      <c r="K63" s="77">
        <v>71</v>
      </c>
      <c r="L63" s="78">
        <v>8.8000000000000007</v>
      </c>
    </row>
    <row r="64" spans="1:12" ht="15" thickBot="1" x14ac:dyDescent="0.4">
      <c r="A64" s="23"/>
      <c r="B64" s="15"/>
      <c r="C64" s="11"/>
      <c r="D64" s="72" t="s">
        <v>22</v>
      </c>
      <c r="E64" s="73" t="s">
        <v>59</v>
      </c>
      <c r="F64" s="74">
        <v>200</v>
      </c>
      <c r="G64" s="75">
        <v>0.2</v>
      </c>
      <c r="H64" s="75">
        <v>0</v>
      </c>
      <c r="I64" s="75">
        <v>13.6</v>
      </c>
      <c r="J64" s="76">
        <v>56</v>
      </c>
      <c r="K64" s="77">
        <v>376</v>
      </c>
      <c r="L64" s="78">
        <v>2</v>
      </c>
    </row>
    <row r="65" spans="1:12" ht="15" thickBot="1" x14ac:dyDescent="0.4">
      <c r="A65" s="23"/>
      <c r="B65" s="15"/>
      <c r="C65" s="11"/>
      <c r="D65" s="72" t="s">
        <v>31</v>
      </c>
      <c r="E65" s="73" t="s">
        <v>47</v>
      </c>
      <c r="F65" s="74">
        <v>40</v>
      </c>
      <c r="G65" s="75">
        <v>2.4500000000000002</v>
      </c>
      <c r="H65" s="75">
        <v>7.63</v>
      </c>
      <c r="I65" s="75">
        <v>14.62</v>
      </c>
      <c r="J65" s="76">
        <v>136.94999999999999</v>
      </c>
      <c r="K65" s="77">
        <v>1</v>
      </c>
      <c r="L65" s="78">
        <v>2.5</v>
      </c>
    </row>
    <row r="66" spans="1:12" ht="14.5" x14ac:dyDescent="0.35">
      <c r="A66" s="23"/>
      <c r="B66" s="15"/>
      <c r="C66" s="11"/>
      <c r="D66" s="72" t="s">
        <v>24</v>
      </c>
      <c r="E66" s="73"/>
      <c r="F66" s="74"/>
      <c r="G66" s="75"/>
      <c r="H66" s="75"/>
      <c r="I66" s="75"/>
      <c r="J66" s="76"/>
      <c r="K66" s="77"/>
      <c r="L66" s="78"/>
    </row>
    <row r="67" spans="1:12" ht="14.5" x14ac:dyDescent="0.3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5" x14ac:dyDescent="0.35">
      <c r="A69" s="24"/>
      <c r="B69" s="17"/>
      <c r="C69" s="8"/>
      <c r="D69" s="18" t="s">
        <v>33</v>
      </c>
      <c r="E69" s="9"/>
      <c r="F69" s="19">
        <f>SUM(F62:F68)</f>
        <v>270</v>
      </c>
      <c r="G69" s="19">
        <f t="shared" ref="G69" si="24">SUM(G62:G68)</f>
        <v>27.77</v>
      </c>
      <c r="H69" s="19">
        <f t="shared" ref="H69" si="25">SUM(H62:H68)</f>
        <v>32.330000000000005</v>
      </c>
      <c r="I69" s="19">
        <f t="shared" ref="I69" si="26">SUM(I62:I68)</f>
        <v>77.88</v>
      </c>
      <c r="J69" s="19">
        <f t="shared" ref="J69:L69" si="27">SUM(J62:J68)</f>
        <v>711.87000000000012</v>
      </c>
      <c r="K69" s="25"/>
      <c r="L69" s="19">
        <f t="shared" si="27"/>
        <v>77.7</v>
      </c>
    </row>
    <row r="70" spans="1:12" ht="14.5" x14ac:dyDescent="0.3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4.5" x14ac:dyDescent="0.35">
      <c r="A71" s="23"/>
      <c r="B71" s="15"/>
      <c r="C71" s="11"/>
      <c r="D71" s="7" t="s">
        <v>27</v>
      </c>
      <c r="E71" s="39"/>
      <c r="F71" s="40"/>
      <c r="G71" s="40"/>
      <c r="H71" s="40"/>
      <c r="I71" s="40"/>
      <c r="J71" s="40"/>
      <c r="K71" s="41"/>
      <c r="L71" s="40"/>
    </row>
    <row r="72" spans="1:12" ht="14.5" x14ac:dyDescent="0.35">
      <c r="A72" s="23"/>
      <c r="B72" s="15"/>
      <c r="C72" s="11"/>
      <c r="D72" s="7" t="s">
        <v>28</v>
      </c>
      <c r="E72" s="39"/>
      <c r="F72" s="40"/>
      <c r="G72" s="40"/>
      <c r="H72" s="40"/>
      <c r="I72" s="40"/>
      <c r="J72" s="40"/>
      <c r="K72" s="41"/>
      <c r="L72" s="40"/>
    </row>
    <row r="73" spans="1:12" ht="14.5" x14ac:dyDescent="0.35">
      <c r="A73" s="23"/>
      <c r="B73" s="15"/>
      <c r="C73" s="11"/>
      <c r="D73" s="7" t="s">
        <v>29</v>
      </c>
      <c r="E73" s="39"/>
      <c r="F73" s="40"/>
      <c r="G73" s="40"/>
      <c r="H73" s="40"/>
      <c r="I73" s="40"/>
      <c r="J73" s="40"/>
      <c r="K73" s="41"/>
      <c r="L73" s="40"/>
    </row>
    <row r="74" spans="1:12" ht="14.5" x14ac:dyDescent="0.35">
      <c r="A74" s="23"/>
      <c r="B74" s="15"/>
      <c r="C74" s="11"/>
      <c r="D74" s="7" t="s">
        <v>30</v>
      </c>
      <c r="E74" s="39"/>
      <c r="F74" s="40"/>
      <c r="G74" s="40"/>
      <c r="H74" s="40"/>
      <c r="I74" s="40"/>
      <c r="J74" s="40"/>
      <c r="K74" s="41"/>
      <c r="L74" s="40"/>
    </row>
    <row r="75" spans="1:12" ht="14.5" x14ac:dyDescent="0.35">
      <c r="A75" s="23"/>
      <c r="B75" s="15"/>
      <c r="C75" s="11"/>
      <c r="D75" s="7" t="s">
        <v>31</v>
      </c>
      <c r="E75" s="39"/>
      <c r="F75" s="40"/>
      <c r="G75" s="40"/>
      <c r="H75" s="40"/>
      <c r="I75" s="40"/>
      <c r="J75" s="40"/>
      <c r="K75" s="41"/>
      <c r="L75" s="40"/>
    </row>
    <row r="76" spans="1:12" ht="14.5" x14ac:dyDescent="0.35">
      <c r="A76" s="23"/>
      <c r="B76" s="15"/>
      <c r="C76" s="11"/>
      <c r="D76" s="7" t="s">
        <v>32</v>
      </c>
      <c r="E76" s="39"/>
      <c r="F76" s="40"/>
      <c r="G76" s="40"/>
      <c r="H76" s="40"/>
      <c r="I76" s="40"/>
      <c r="J76" s="40"/>
      <c r="K76" s="41"/>
      <c r="L76" s="40"/>
    </row>
    <row r="77" spans="1:12" ht="14.5" x14ac:dyDescent="0.3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 x14ac:dyDescent="0.3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8">SUM(G70:G78)</f>
        <v>0</v>
      </c>
      <c r="H79" s="19">
        <f t="shared" ref="H79" si="29">SUM(H70:H78)</f>
        <v>0</v>
      </c>
      <c r="I79" s="19">
        <f t="shared" ref="I79" si="30">SUM(I70:I78)</f>
        <v>0</v>
      </c>
      <c r="J79" s="19">
        <f t="shared" ref="J79:L79" si="31">SUM(J70:J78)</f>
        <v>0</v>
      </c>
      <c r="K79" s="25"/>
      <c r="L79" s="19">
        <f t="shared" si="31"/>
        <v>0</v>
      </c>
    </row>
    <row r="80" spans="1:12" ht="15.75" customHeight="1" thickBot="1" x14ac:dyDescent="0.3">
      <c r="A80" s="29">
        <f>A62</f>
        <v>1</v>
      </c>
      <c r="B80" s="30">
        <f>B62</f>
        <v>4</v>
      </c>
      <c r="C80" s="130" t="s">
        <v>4</v>
      </c>
      <c r="D80" s="131"/>
      <c r="E80" s="31"/>
      <c r="F80" s="32">
        <f>F69+F79</f>
        <v>270</v>
      </c>
      <c r="G80" s="32">
        <f t="shared" ref="G80" si="32">G69+G79</f>
        <v>27.77</v>
      </c>
      <c r="H80" s="32">
        <f t="shared" ref="H80" si="33">H69+H79</f>
        <v>32.330000000000005</v>
      </c>
      <c r="I80" s="32">
        <f t="shared" ref="I80" si="34">I69+I79</f>
        <v>77.88</v>
      </c>
      <c r="J80" s="32">
        <f t="shared" ref="J80:L80" si="35">J69+J79</f>
        <v>711.87000000000012</v>
      </c>
      <c r="K80" s="32"/>
      <c r="L80" s="32">
        <f t="shared" si="35"/>
        <v>77.7</v>
      </c>
    </row>
    <row r="81" spans="1:12" ht="15" thickBot="1" x14ac:dyDescent="0.4">
      <c r="A81" s="20">
        <v>1</v>
      </c>
      <c r="B81" s="21">
        <v>5</v>
      </c>
      <c r="C81" s="22" t="s">
        <v>20</v>
      </c>
      <c r="D81" s="79" t="s">
        <v>21</v>
      </c>
      <c r="E81" s="83" t="s">
        <v>61</v>
      </c>
      <c r="F81" s="84" t="s">
        <v>64</v>
      </c>
      <c r="G81" s="85">
        <v>8.2799999999999994</v>
      </c>
      <c r="H81" s="85">
        <v>14.09</v>
      </c>
      <c r="I81" s="85">
        <v>2.1</v>
      </c>
      <c r="J81" s="86">
        <v>201.5</v>
      </c>
      <c r="K81" s="87">
        <v>277</v>
      </c>
      <c r="L81" s="91">
        <v>55.5</v>
      </c>
    </row>
    <row r="82" spans="1:12" ht="15" thickBot="1" x14ac:dyDescent="0.4">
      <c r="A82" s="23"/>
      <c r="B82" s="15"/>
      <c r="C82" s="11"/>
      <c r="D82" s="80" t="s">
        <v>29</v>
      </c>
      <c r="E82" s="83" t="s">
        <v>62</v>
      </c>
      <c r="F82" s="84">
        <v>150</v>
      </c>
      <c r="G82" s="85">
        <v>9.2899999999999991</v>
      </c>
      <c r="H82" s="85">
        <v>14.6</v>
      </c>
      <c r="I82" s="85">
        <v>22.7</v>
      </c>
      <c r="J82" s="86">
        <v>259.39999999999998</v>
      </c>
      <c r="K82" s="89">
        <v>206</v>
      </c>
      <c r="L82" s="91">
        <v>12</v>
      </c>
    </row>
    <row r="83" spans="1:12" ht="15" thickBot="1" x14ac:dyDescent="0.4">
      <c r="A83" s="23"/>
      <c r="B83" s="15"/>
      <c r="C83" s="11"/>
      <c r="D83" s="80" t="s">
        <v>22</v>
      </c>
      <c r="E83" s="83" t="s">
        <v>63</v>
      </c>
      <c r="F83" s="84">
        <v>200</v>
      </c>
      <c r="G83" s="85">
        <v>0</v>
      </c>
      <c r="H83" s="85">
        <v>0</v>
      </c>
      <c r="I83" s="85">
        <v>22.6</v>
      </c>
      <c r="J83" s="86">
        <v>92</v>
      </c>
      <c r="K83" s="88"/>
      <c r="L83" s="91">
        <v>26</v>
      </c>
    </row>
    <row r="84" spans="1:12" ht="15" thickBot="1" x14ac:dyDescent="0.4">
      <c r="A84" s="23"/>
      <c r="B84" s="15"/>
      <c r="C84" s="11"/>
      <c r="D84" s="81" t="s">
        <v>31</v>
      </c>
      <c r="E84" s="83" t="s">
        <v>57</v>
      </c>
      <c r="F84" s="84">
        <v>40</v>
      </c>
      <c r="G84" s="85">
        <v>2.4500000000000002</v>
      </c>
      <c r="H84" s="85">
        <v>7.63</v>
      </c>
      <c r="I84" s="85">
        <v>14.62</v>
      </c>
      <c r="J84" s="86">
        <v>136.94999999999999</v>
      </c>
      <c r="K84" s="88">
        <v>1</v>
      </c>
      <c r="L84" s="91">
        <v>2.5</v>
      </c>
    </row>
    <row r="85" spans="1:12" ht="15" thickBot="1" x14ac:dyDescent="0.4">
      <c r="A85" s="23"/>
      <c r="B85" s="15"/>
      <c r="C85" s="11"/>
      <c r="D85" s="82" t="s">
        <v>41</v>
      </c>
      <c r="E85" s="83"/>
      <c r="F85" s="84"/>
      <c r="G85" s="85"/>
      <c r="H85" s="85"/>
      <c r="I85" s="85"/>
      <c r="J85" s="86"/>
      <c r="K85" s="90"/>
      <c r="L85" s="91"/>
    </row>
    <row r="86" spans="1:12" ht="14.5" x14ac:dyDescent="0.3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5" x14ac:dyDescent="0.35">
      <c r="A87" s="24"/>
      <c r="B87" s="17"/>
      <c r="C87" s="8"/>
      <c r="D87" s="18" t="s">
        <v>33</v>
      </c>
      <c r="E87" s="9"/>
      <c r="F87" s="19">
        <f>SUM(F81:F86)</f>
        <v>390</v>
      </c>
      <c r="G87" s="19">
        <f>SUM(G81:G86)</f>
        <v>20.02</v>
      </c>
      <c r="H87" s="19">
        <f>SUM(H81:H86)</f>
        <v>36.32</v>
      </c>
      <c r="I87" s="19">
        <f>SUM(I81:I86)</f>
        <v>62.02</v>
      </c>
      <c r="J87" s="19">
        <f>SUM(J81:J86)</f>
        <v>689.84999999999991</v>
      </c>
      <c r="K87" s="25"/>
      <c r="L87" s="19">
        <f>SUM(L81:L86)</f>
        <v>96</v>
      </c>
    </row>
    <row r="88" spans="1:12" ht="14.5" x14ac:dyDescent="0.35">
      <c r="A88" s="26">
        <f>A81</f>
        <v>1</v>
      </c>
      <c r="B88" s="13">
        <f>B81</f>
        <v>5</v>
      </c>
      <c r="C88" s="10" t="s">
        <v>25</v>
      </c>
      <c r="D88" s="7" t="s">
        <v>26</v>
      </c>
      <c r="E88" s="39"/>
      <c r="F88" s="40"/>
      <c r="G88" s="40"/>
      <c r="H88" s="40"/>
      <c r="I88" s="40"/>
      <c r="J88" s="40"/>
      <c r="K88" s="41"/>
      <c r="L88" s="40"/>
    </row>
    <row r="89" spans="1:12" ht="14.5" x14ac:dyDescent="0.35">
      <c r="A89" s="23"/>
      <c r="B89" s="15"/>
      <c r="C89" s="11"/>
      <c r="D89" s="7" t="s">
        <v>27</v>
      </c>
      <c r="E89" s="39"/>
      <c r="F89" s="40"/>
      <c r="G89" s="40"/>
      <c r="H89" s="40"/>
      <c r="I89" s="40"/>
      <c r="J89" s="40"/>
      <c r="K89" s="41"/>
      <c r="L89" s="40"/>
    </row>
    <row r="90" spans="1:12" ht="14.5" x14ac:dyDescent="0.35">
      <c r="A90" s="23"/>
      <c r="B90" s="15"/>
      <c r="C90" s="11"/>
      <c r="D90" s="7" t="s">
        <v>28</v>
      </c>
      <c r="E90" s="39"/>
      <c r="F90" s="40"/>
      <c r="G90" s="40"/>
      <c r="H90" s="40"/>
      <c r="I90" s="40"/>
      <c r="J90" s="40"/>
      <c r="K90" s="41"/>
      <c r="L90" s="40"/>
    </row>
    <row r="91" spans="1:12" ht="14.5" x14ac:dyDescent="0.35">
      <c r="A91" s="23"/>
      <c r="B91" s="15"/>
      <c r="C91" s="11"/>
      <c r="D91" s="7" t="s">
        <v>29</v>
      </c>
      <c r="E91" s="39"/>
      <c r="F91" s="40"/>
      <c r="G91" s="40"/>
      <c r="H91" s="40"/>
      <c r="I91" s="40"/>
      <c r="J91" s="40"/>
      <c r="K91" s="41"/>
      <c r="L91" s="40"/>
    </row>
    <row r="92" spans="1:12" ht="14.5" x14ac:dyDescent="0.35">
      <c r="A92" s="23"/>
      <c r="B92" s="15"/>
      <c r="C92" s="11"/>
      <c r="D92" s="7" t="s">
        <v>30</v>
      </c>
      <c r="E92" s="39"/>
      <c r="F92" s="40"/>
      <c r="G92" s="40"/>
      <c r="H92" s="40"/>
      <c r="I92" s="40"/>
      <c r="J92" s="40"/>
      <c r="K92" s="41"/>
      <c r="L92" s="40"/>
    </row>
    <row r="93" spans="1:12" ht="14.5" x14ac:dyDescent="0.35">
      <c r="A93" s="23"/>
      <c r="B93" s="15"/>
      <c r="C93" s="11"/>
      <c r="D93" s="7" t="s">
        <v>31</v>
      </c>
      <c r="E93" s="39"/>
      <c r="F93" s="40"/>
      <c r="G93" s="40"/>
      <c r="H93" s="40"/>
      <c r="I93" s="40"/>
      <c r="J93" s="40"/>
      <c r="K93" s="41"/>
      <c r="L93" s="40"/>
    </row>
    <row r="94" spans="1:12" ht="14.5" x14ac:dyDescent="0.35">
      <c r="A94" s="23"/>
      <c r="B94" s="15"/>
      <c r="C94" s="11"/>
      <c r="D94" s="7" t="s">
        <v>32</v>
      </c>
      <c r="E94" s="39"/>
      <c r="F94" s="40"/>
      <c r="G94" s="40"/>
      <c r="H94" s="40"/>
      <c r="I94" s="40"/>
      <c r="J94" s="40"/>
      <c r="K94" s="41"/>
      <c r="L94" s="40"/>
    </row>
    <row r="95" spans="1:12" ht="14.5" x14ac:dyDescent="0.3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4.5" x14ac:dyDescent="0.3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5" x14ac:dyDescent="0.3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36">SUM(G88:G96)</f>
        <v>0</v>
      </c>
      <c r="H97" s="19">
        <f t="shared" ref="H97" si="37">SUM(H88:H96)</f>
        <v>0</v>
      </c>
      <c r="I97" s="19">
        <f t="shared" ref="I97" si="38">SUM(I88:I96)</f>
        <v>0</v>
      </c>
      <c r="J97" s="19">
        <f t="shared" ref="J97:L97" si="39">SUM(J88:J96)</f>
        <v>0</v>
      </c>
      <c r="K97" s="25"/>
      <c r="L97" s="19">
        <f t="shared" si="39"/>
        <v>0</v>
      </c>
    </row>
    <row r="98" spans="1:12" ht="15.75" customHeight="1" thickBot="1" x14ac:dyDescent="0.3">
      <c r="A98" s="29">
        <f>A81</f>
        <v>1</v>
      </c>
      <c r="B98" s="30">
        <f>B81</f>
        <v>5</v>
      </c>
      <c r="C98" s="130" t="s">
        <v>4</v>
      </c>
      <c r="D98" s="131"/>
      <c r="E98" s="31"/>
      <c r="F98" s="32">
        <f>F87+F97</f>
        <v>390</v>
      </c>
      <c r="G98" s="32">
        <f t="shared" ref="G98" si="40">G87+G97</f>
        <v>20.02</v>
      </c>
      <c r="H98" s="32">
        <f t="shared" ref="H98" si="41">H87+H97</f>
        <v>36.32</v>
      </c>
      <c r="I98" s="32">
        <f t="shared" ref="I98" si="42">I87+I97</f>
        <v>62.02</v>
      </c>
      <c r="J98" s="32">
        <f t="shared" ref="J98:L98" si="43">J87+J97</f>
        <v>689.84999999999991</v>
      </c>
      <c r="K98" s="32"/>
      <c r="L98" s="32">
        <f t="shared" si="43"/>
        <v>96</v>
      </c>
    </row>
    <row r="99" spans="1:12" ht="15" thickBot="1" x14ac:dyDescent="0.4">
      <c r="A99" s="20">
        <v>2</v>
      </c>
      <c r="B99" s="21">
        <v>1</v>
      </c>
      <c r="C99" s="22" t="s">
        <v>20</v>
      </c>
      <c r="D99" s="92" t="s">
        <v>21</v>
      </c>
      <c r="E99" s="93" t="s">
        <v>65</v>
      </c>
      <c r="F99" s="94">
        <v>305</v>
      </c>
      <c r="G99" s="95">
        <v>11.4</v>
      </c>
      <c r="H99" s="95">
        <v>10.8</v>
      </c>
      <c r="I99" s="95">
        <v>44.8</v>
      </c>
      <c r="J99" s="96">
        <v>292</v>
      </c>
      <c r="K99" s="97">
        <v>174</v>
      </c>
      <c r="L99" s="98">
        <v>30.4</v>
      </c>
    </row>
    <row r="100" spans="1:12" ht="15" thickBot="1" x14ac:dyDescent="0.4">
      <c r="A100" s="23"/>
      <c r="B100" s="15"/>
      <c r="C100" s="11"/>
      <c r="D100" s="92" t="s">
        <v>26</v>
      </c>
      <c r="E100" s="93" t="s">
        <v>66</v>
      </c>
      <c r="F100" s="94">
        <v>10</v>
      </c>
      <c r="G100" s="95">
        <v>2.3199999999999998</v>
      </c>
      <c r="H100" s="95">
        <v>2.95</v>
      </c>
      <c r="I100" s="95">
        <v>0</v>
      </c>
      <c r="J100" s="96">
        <v>35.83</v>
      </c>
      <c r="K100" s="97">
        <v>15</v>
      </c>
      <c r="L100" s="98">
        <v>8</v>
      </c>
    </row>
    <row r="101" spans="1:12" ht="15" thickBot="1" x14ac:dyDescent="0.4">
      <c r="A101" s="23"/>
      <c r="B101" s="15"/>
      <c r="C101" s="11"/>
      <c r="D101" s="92" t="s">
        <v>22</v>
      </c>
      <c r="E101" s="93" t="s">
        <v>67</v>
      </c>
      <c r="F101" s="94">
        <v>200</v>
      </c>
      <c r="G101" s="95">
        <v>3.52</v>
      </c>
      <c r="H101" s="95">
        <v>3.72</v>
      </c>
      <c r="I101" s="95">
        <v>25.49</v>
      </c>
      <c r="J101" s="96">
        <v>149.52000000000001</v>
      </c>
      <c r="K101" s="97">
        <v>382</v>
      </c>
      <c r="L101" s="98">
        <v>15</v>
      </c>
    </row>
    <row r="102" spans="1:12" ht="15" thickBot="1" x14ac:dyDescent="0.4">
      <c r="A102" s="23"/>
      <c r="B102" s="15"/>
      <c r="C102" s="11"/>
      <c r="D102" s="92" t="s">
        <v>31</v>
      </c>
      <c r="E102" s="93" t="s">
        <v>47</v>
      </c>
      <c r="F102" s="94">
        <v>40</v>
      </c>
      <c r="G102" s="95">
        <v>2.4500000000000002</v>
      </c>
      <c r="H102" s="95">
        <v>7.63</v>
      </c>
      <c r="I102" s="95">
        <v>14.62</v>
      </c>
      <c r="J102" s="96">
        <v>136.94999999999999</v>
      </c>
      <c r="K102" s="97">
        <v>1</v>
      </c>
      <c r="L102" s="98">
        <v>2.5</v>
      </c>
    </row>
    <row r="103" spans="1:12" ht="14.5" x14ac:dyDescent="0.35">
      <c r="A103" s="23"/>
      <c r="B103" s="15"/>
      <c r="C103" s="11"/>
      <c r="D103" s="92" t="s">
        <v>24</v>
      </c>
      <c r="E103" s="93" t="s">
        <v>68</v>
      </c>
      <c r="F103" s="94">
        <v>180</v>
      </c>
      <c r="G103" s="95">
        <v>1.8</v>
      </c>
      <c r="H103" s="95">
        <v>0.7</v>
      </c>
      <c r="I103" s="95">
        <v>12.5</v>
      </c>
      <c r="J103" s="96">
        <v>72</v>
      </c>
      <c r="K103" s="97">
        <v>368</v>
      </c>
      <c r="L103" s="98">
        <v>26.2</v>
      </c>
    </row>
    <row r="104" spans="1:12" ht="14.5" x14ac:dyDescent="0.3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4.5" x14ac:dyDescent="0.3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4.5" x14ac:dyDescent="0.35">
      <c r="A106" s="24"/>
      <c r="B106" s="17"/>
      <c r="C106" s="8"/>
      <c r="D106" s="18" t="s">
        <v>33</v>
      </c>
      <c r="E106" s="9"/>
      <c r="F106" s="19">
        <f>SUM(F99:F105)</f>
        <v>735</v>
      </c>
      <c r="G106" s="19">
        <f t="shared" ref="G106:J106" si="44">SUM(G99:G105)</f>
        <v>21.490000000000002</v>
      </c>
      <c r="H106" s="19">
        <f t="shared" si="44"/>
        <v>25.799999999999997</v>
      </c>
      <c r="I106" s="19">
        <f t="shared" si="44"/>
        <v>97.41</v>
      </c>
      <c r="J106" s="19">
        <f t="shared" si="44"/>
        <v>686.3</v>
      </c>
      <c r="K106" s="25"/>
      <c r="L106" s="19">
        <f t="shared" ref="L106" si="45">SUM(L99:L105)</f>
        <v>82.1</v>
      </c>
    </row>
    <row r="107" spans="1:12" ht="14.5" x14ac:dyDescent="0.3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39"/>
      <c r="F107" s="40"/>
      <c r="G107" s="40"/>
      <c r="H107" s="40"/>
      <c r="I107" s="40"/>
      <c r="J107" s="40"/>
      <c r="K107" s="41"/>
      <c r="L107" s="40"/>
    </row>
    <row r="108" spans="1:12" ht="14.5" x14ac:dyDescent="0.35">
      <c r="A108" s="23"/>
      <c r="B108" s="15"/>
      <c r="C108" s="11"/>
      <c r="D108" s="7" t="s">
        <v>27</v>
      </c>
      <c r="E108" s="39"/>
      <c r="F108" s="40"/>
      <c r="G108" s="40"/>
      <c r="H108" s="40"/>
      <c r="I108" s="40"/>
      <c r="J108" s="40"/>
      <c r="K108" s="41"/>
      <c r="L108" s="40"/>
    </row>
    <row r="109" spans="1:12" ht="14.5" x14ac:dyDescent="0.35">
      <c r="A109" s="23"/>
      <c r="B109" s="15"/>
      <c r="C109" s="11"/>
      <c r="D109" s="7" t="s">
        <v>28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5" x14ac:dyDescent="0.35">
      <c r="A110" s="23"/>
      <c r="B110" s="15"/>
      <c r="C110" s="11"/>
      <c r="D110" s="7" t="s">
        <v>29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5" x14ac:dyDescent="0.35">
      <c r="A111" s="23"/>
      <c r="B111" s="15"/>
      <c r="C111" s="11"/>
      <c r="D111" s="7" t="s">
        <v>30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5" x14ac:dyDescent="0.35">
      <c r="A112" s="23"/>
      <c r="B112" s="15"/>
      <c r="C112" s="11"/>
      <c r="D112" s="7" t="s">
        <v>31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5" x14ac:dyDescent="0.35">
      <c r="A113" s="23"/>
      <c r="B113" s="15"/>
      <c r="C113" s="11"/>
      <c r="D113" s="7" t="s">
        <v>32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5" x14ac:dyDescent="0.3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4.5" x14ac:dyDescent="0.3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5" x14ac:dyDescent="0.3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46">SUM(G107:G115)</f>
        <v>0</v>
      </c>
      <c r="H116" s="19">
        <f t="shared" si="46"/>
        <v>0</v>
      </c>
      <c r="I116" s="19">
        <f t="shared" si="46"/>
        <v>0</v>
      </c>
      <c r="J116" s="19">
        <f t="shared" si="46"/>
        <v>0</v>
      </c>
      <c r="K116" s="25"/>
      <c r="L116" s="19">
        <f t="shared" ref="L116" si="47">SUM(L107:L115)</f>
        <v>0</v>
      </c>
    </row>
    <row r="117" spans="1:12" ht="15" thickBot="1" x14ac:dyDescent="0.3">
      <c r="A117" s="29">
        <f>A99</f>
        <v>2</v>
      </c>
      <c r="B117" s="30">
        <f>B99</f>
        <v>1</v>
      </c>
      <c r="C117" s="130" t="s">
        <v>4</v>
      </c>
      <c r="D117" s="131"/>
      <c r="E117" s="31"/>
      <c r="F117" s="32">
        <f>F106+F116</f>
        <v>735</v>
      </c>
      <c r="G117" s="32">
        <f t="shared" ref="G117" si="48">G106+G116</f>
        <v>21.490000000000002</v>
      </c>
      <c r="H117" s="32">
        <f t="shared" ref="H117" si="49">H106+H116</f>
        <v>25.799999999999997</v>
      </c>
      <c r="I117" s="32">
        <f t="shared" ref="I117" si="50">I106+I116</f>
        <v>97.41</v>
      </c>
      <c r="J117" s="32">
        <f t="shared" ref="J117:L117" si="51">J106+J116</f>
        <v>686.3</v>
      </c>
      <c r="K117" s="32"/>
      <c r="L117" s="32">
        <f t="shared" si="51"/>
        <v>82.1</v>
      </c>
    </row>
    <row r="118" spans="1:12" ht="15" thickBot="1" x14ac:dyDescent="0.4">
      <c r="A118" s="14">
        <v>2</v>
      </c>
      <c r="B118" s="15">
        <v>2</v>
      </c>
      <c r="C118" s="22" t="s">
        <v>20</v>
      </c>
      <c r="D118" s="99" t="s">
        <v>21</v>
      </c>
      <c r="E118" s="100" t="s">
        <v>69</v>
      </c>
      <c r="F118" s="100" t="s">
        <v>64</v>
      </c>
      <c r="G118" s="101">
        <v>8.2799999999999994</v>
      </c>
      <c r="H118" s="101">
        <v>16.09</v>
      </c>
      <c r="I118" s="101">
        <v>2.1</v>
      </c>
      <c r="J118" s="102">
        <v>201.5</v>
      </c>
      <c r="K118" s="103">
        <v>277</v>
      </c>
      <c r="L118" s="105">
        <v>55</v>
      </c>
    </row>
    <row r="119" spans="1:12" ht="15" thickBot="1" x14ac:dyDescent="0.4">
      <c r="A119" s="14"/>
      <c r="B119" s="15"/>
      <c r="C119" s="11"/>
      <c r="D119" s="99" t="s">
        <v>29</v>
      </c>
      <c r="E119" s="100" t="s">
        <v>70</v>
      </c>
      <c r="F119" s="100">
        <v>150</v>
      </c>
      <c r="G119" s="101">
        <v>6.6</v>
      </c>
      <c r="H119" s="101">
        <v>5.73</v>
      </c>
      <c r="I119" s="101">
        <v>37.89</v>
      </c>
      <c r="J119" s="102">
        <v>229.53</v>
      </c>
      <c r="K119" s="103">
        <v>171</v>
      </c>
      <c r="L119" s="105">
        <v>10.5</v>
      </c>
    </row>
    <row r="120" spans="1:12" ht="15" thickBot="1" x14ac:dyDescent="0.4">
      <c r="A120" s="14"/>
      <c r="B120" s="15"/>
      <c r="C120" s="11"/>
      <c r="D120" s="99" t="s">
        <v>31</v>
      </c>
      <c r="E120" s="100" t="s">
        <v>57</v>
      </c>
      <c r="F120" s="100">
        <v>40</v>
      </c>
      <c r="G120" s="101">
        <v>2.4500000000000002</v>
      </c>
      <c r="H120" s="101">
        <v>2.4500000000000002</v>
      </c>
      <c r="I120" s="101">
        <v>14.62</v>
      </c>
      <c r="J120" s="102">
        <v>136.94999999999999</v>
      </c>
      <c r="K120" s="103">
        <v>1</v>
      </c>
      <c r="L120" s="105">
        <v>2.5</v>
      </c>
    </row>
    <row r="121" spans="1:12" ht="15" thickBot="1" x14ac:dyDescent="0.4">
      <c r="A121" s="14"/>
      <c r="B121" s="15"/>
      <c r="C121" s="11"/>
      <c r="D121" s="99" t="s">
        <v>22</v>
      </c>
      <c r="E121" s="100" t="s">
        <v>71</v>
      </c>
      <c r="F121" s="100">
        <v>200</v>
      </c>
      <c r="G121" s="101">
        <v>1.3</v>
      </c>
      <c r="H121" s="101">
        <v>0</v>
      </c>
      <c r="I121" s="101">
        <v>29.89</v>
      </c>
      <c r="J121" s="102">
        <v>116</v>
      </c>
      <c r="K121" s="103">
        <v>342</v>
      </c>
      <c r="L121" s="105">
        <v>5</v>
      </c>
    </row>
    <row r="122" spans="1:12" ht="14.5" x14ac:dyDescent="0.35">
      <c r="A122" s="14"/>
      <c r="B122" s="15"/>
      <c r="C122" s="11"/>
      <c r="D122" s="99" t="s">
        <v>72</v>
      </c>
      <c r="E122" s="100" t="s">
        <v>73</v>
      </c>
      <c r="F122" s="100">
        <v>120</v>
      </c>
      <c r="G122" s="101">
        <v>0.5</v>
      </c>
      <c r="H122" s="101">
        <v>0.5</v>
      </c>
      <c r="I122" s="101">
        <v>10.8</v>
      </c>
      <c r="J122" s="102">
        <v>54.4</v>
      </c>
      <c r="K122" s="104">
        <v>368</v>
      </c>
      <c r="L122" s="105">
        <v>11.4</v>
      </c>
    </row>
    <row r="123" spans="1:12" ht="14.5" x14ac:dyDescent="0.35">
      <c r="A123" s="16"/>
      <c r="B123" s="17"/>
      <c r="C123" s="8"/>
      <c r="D123" s="18" t="s">
        <v>33</v>
      </c>
      <c r="E123" s="9"/>
      <c r="F123" s="19"/>
      <c r="G123" s="19"/>
      <c r="H123" s="19"/>
      <c r="I123" s="19"/>
      <c r="J123" s="19"/>
      <c r="K123" s="25"/>
      <c r="L123" s="19"/>
    </row>
    <row r="124" spans="1:12" ht="14.5" x14ac:dyDescent="0.35">
      <c r="A124" s="13">
        <f>A118</f>
        <v>2</v>
      </c>
      <c r="B124" s="13">
        <f>B118</f>
        <v>2</v>
      </c>
      <c r="C124" s="10" t="s">
        <v>25</v>
      </c>
      <c r="D124" s="7" t="s">
        <v>26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5" x14ac:dyDescent="0.35">
      <c r="A125" s="14"/>
      <c r="B125" s="15"/>
      <c r="C125" s="11"/>
      <c r="D125" s="7" t="s">
        <v>27</v>
      </c>
      <c r="E125" s="39"/>
      <c r="F125" s="40"/>
      <c r="G125" s="40"/>
      <c r="H125" s="40"/>
      <c r="I125" s="40"/>
      <c r="J125" s="40"/>
      <c r="K125" s="41"/>
      <c r="L125" s="40"/>
    </row>
    <row r="126" spans="1:12" ht="14.5" x14ac:dyDescent="0.35">
      <c r="A126" s="14"/>
      <c r="B126" s="15"/>
      <c r="C126" s="11"/>
      <c r="D126" s="7" t="s">
        <v>28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5" x14ac:dyDescent="0.35">
      <c r="A127" s="14"/>
      <c r="B127" s="15"/>
      <c r="C127" s="11"/>
      <c r="D127" s="7" t="s">
        <v>29</v>
      </c>
      <c r="E127" s="39"/>
      <c r="F127" s="40"/>
      <c r="G127" s="40"/>
      <c r="H127" s="40"/>
      <c r="I127" s="40"/>
      <c r="J127" s="40"/>
      <c r="K127" s="41"/>
      <c r="L127" s="40"/>
    </row>
    <row r="128" spans="1:12" ht="14.5" x14ac:dyDescent="0.35">
      <c r="A128" s="14"/>
      <c r="B128" s="15"/>
      <c r="C128" s="11"/>
      <c r="D128" s="7" t="s">
        <v>30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5" x14ac:dyDescent="0.35">
      <c r="A129" s="14"/>
      <c r="B129" s="15"/>
      <c r="C129" s="11"/>
      <c r="D129" s="7" t="s">
        <v>31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5" x14ac:dyDescent="0.35">
      <c r="A130" s="14"/>
      <c r="B130" s="15"/>
      <c r="C130" s="11"/>
      <c r="D130" s="7" t="s">
        <v>32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5" x14ac:dyDescent="0.35">
      <c r="A131" s="14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4.5" x14ac:dyDescent="0.3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4.5" x14ac:dyDescent="0.35">
      <c r="A133" s="16"/>
      <c r="B133" s="17"/>
      <c r="C133" s="8"/>
      <c r="D133" s="18" t="s">
        <v>33</v>
      </c>
      <c r="E133" s="9"/>
      <c r="F133" s="19">
        <f>SUM(F124:F132)</f>
        <v>0</v>
      </c>
      <c r="G133" s="19">
        <f t="shared" ref="G133:J133" si="52">SUM(G124:G132)</f>
        <v>0</v>
      </c>
      <c r="H133" s="19">
        <f t="shared" si="52"/>
        <v>0</v>
      </c>
      <c r="I133" s="19">
        <f t="shared" si="52"/>
        <v>0</v>
      </c>
      <c r="J133" s="19">
        <f t="shared" si="52"/>
        <v>0</v>
      </c>
      <c r="K133" s="25"/>
      <c r="L133" s="19">
        <f t="shared" ref="L133" si="53">SUM(L124:L132)</f>
        <v>0</v>
      </c>
    </row>
    <row r="134" spans="1:12" ht="15" thickBot="1" x14ac:dyDescent="0.3">
      <c r="A134" s="33">
        <f>A118</f>
        <v>2</v>
      </c>
      <c r="B134" s="33">
        <f>B118</f>
        <v>2</v>
      </c>
      <c r="C134" s="130" t="s">
        <v>4</v>
      </c>
      <c r="D134" s="131"/>
      <c r="E134" s="31"/>
      <c r="F134" s="32">
        <f>F123+F133</f>
        <v>0</v>
      </c>
      <c r="G134" s="32">
        <f t="shared" ref="G134" si="54">G123+G133</f>
        <v>0</v>
      </c>
      <c r="H134" s="32">
        <f t="shared" ref="H134" si="55">H123+H133</f>
        <v>0</v>
      </c>
      <c r="I134" s="32">
        <f t="shared" ref="I134" si="56">I123+I133</f>
        <v>0</v>
      </c>
      <c r="J134" s="32">
        <f t="shared" ref="J134:L134" si="57">J123+J133</f>
        <v>0</v>
      </c>
      <c r="K134" s="32"/>
      <c r="L134" s="32">
        <f t="shared" si="57"/>
        <v>0</v>
      </c>
    </row>
    <row r="135" spans="1:12" ht="14.5" x14ac:dyDescent="0.35">
      <c r="A135" s="20">
        <v>2</v>
      </c>
      <c r="B135" s="21">
        <v>3</v>
      </c>
      <c r="C135" s="22" t="s">
        <v>20</v>
      </c>
      <c r="D135" s="106" t="s">
        <v>21</v>
      </c>
      <c r="E135" s="107" t="s">
        <v>86</v>
      </c>
      <c r="F135" s="107">
        <v>80</v>
      </c>
      <c r="G135" s="108">
        <v>8.25</v>
      </c>
      <c r="H135" s="108">
        <v>11.3</v>
      </c>
      <c r="I135" s="108">
        <v>3.5</v>
      </c>
      <c r="J135" s="109">
        <v>128</v>
      </c>
      <c r="K135" s="110">
        <v>383</v>
      </c>
      <c r="L135" s="111">
        <v>39.6</v>
      </c>
    </row>
    <row r="136" spans="1:12" ht="14.5" x14ac:dyDescent="0.35">
      <c r="A136" s="23"/>
      <c r="B136" s="15"/>
      <c r="C136" s="11"/>
      <c r="D136" s="106" t="s">
        <v>29</v>
      </c>
      <c r="E136" s="107" t="s">
        <v>74</v>
      </c>
      <c r="F136" s="107">
        <v>80</v>
      </c>
      <c r="G136" s="108">
        <v>2.36</v>
      </c>
      <c r="H136" s="108">
        <v>5.38</v>
      </c>
      <c r="I136" s="108">
        <v>24</v>
      </c>
      <c r="J136" s="109">
        <v>182</v>
      </c>
      <c r="K136" s="110">
        <v>128</v>
      </c>
      <c r="L136" s="111">
        <v>11.3</v>
      </c>
    </row>
    <row r="137" spans="1:12" ht="14.5" x14ac:dyDescent="0.35">
      <c r="A137" s="23"/>
      <c r="B137" s="15"/>
      <c r="C137" s="11"/>
      <c r="D137" s="111" t="s">
        <v>26</v>
      </c>
      <c r="E137" s="111" t="s">
        <v>75</v>
      </c>
      <c r="F137" s="111">
        <v>80</v>
      </c>
      <c r="G137" s="111">
        <v>1.5</v>
      </c>
      <c r="H137" s="111">
        <v>2.2999999999999998</v>
      </c>
      <c r="I137" s="111">
        <v>7.8</v>
      </c>
      <c r="J137" s="111">
        <v>67.5</v>
      </c>
      <c r="K137" s="110">
        <v>139</v>
      </c>
      <c r="L137" s="111">
        <v>11.7</v>
      </c>
    </row>
    <row r="138" spans="1:12" ht="14.5" x14ac:dyDescent="0.35">
      <c r="A138" s="23"/>
      <c r="B138" s="15"/>
      <c r="C138" s="11"/>
      <c r="D138" s="111" t="s">
        <v>31</v>
      </c>
      <c r="E138" s="107" t="s">
        <v>47</v>
      </c>
      <c r="F138" s="107">
        <v>40</v>
      </c>
      <c r="G138" s="108">
        <v>2.4500000000000002</v>
      </c>
      <c r="H138" s="108">
        <v>7.63</v>
      </c>
      <c r="I138" s="108">
        <v>14.62</v>
      </c>
      <c r="J138" s="109">
        <v>136.94999999999999</v>
      </c>
      <c r="K138" s="110">
        <v>1</v>
      </c>
      <c r="L138" s="111">
        <v>2.5</v>
      </c>
    </row>
    <row r="139" spans="1:12" ht="15.75" customHeight="1" x14ac:dyDescent="0.35">
      <c r="A139" s="23"/>
      <c r="B139" s="15"/>
      <c r="C139" s="11"/>
      <c r="D139" s="106" t="s">
        <v>22</v>
      </c>
      <c r="E139" s="107" t="s">
        <v>76</v>
      </c>
      <c r="F139" s="107">
        <v>200</v>
      </c>
      <c r="G139" s="108">
        <v>0.2</v>
      </c>
      <c r="H139" s="108">
        <v>0</v>
      </c>
      <c r="I139" s="108">
        <v>13.6</v>
      </c>
      <c r="J139" s="109">
        <v>56</v>
      </c>
      <c r="K139" s="110">
        <v>56</v>
      </c>
      <c r="L139" s="111">
        <v>5</v>
      </c>
    </row>
    <row r="140" spans="1:12" ht="14.5" x14ac:dyDescent="0.35">
      <c r="A140" s="23"/>
      <c r="B140" s="15"/>
      <c r="C140" s="11"/>
      <c r="D140" s="106" t="s">
        <v>77</v>
      </c>
      <c r="E140" s="107" t="s">
        <v>88</v>
      </c>
      <c r="F140" s="107">
        <v>20</v>
      </c>
      <c r="G140" s="108">
        <v>0.9</v>
      </c>
      <c r="H140" s="108">
        <v>8</v>
      </c>
      <c r="I140" s="108">
        <v>27</v>
      </c>
      <c r="J140" s="109">
        <v>119</v>
      </c>
      <c r="K140" s="110">
        <v>119</v>
      </c>
      <c r="L140" s="111">
        <v>26</v>
      </c>
    </row>
    <row r="141" spans="1:12" ht="14.5" x14ac:dyDescent="0.35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4.5" x14ac:dyDescent="0.3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4.5" x14ac:dyDescent="0.35">
      <c r="A143" s="24"/>
      <c r="B143" s="17"/>
      <c r="C143" s="8"/>
      <c r="D143" s="18" t="s">
        <v>33</v>
      </c>
      <c r="E143" s="9"/>
      <c r="F143" s="19">
        <f>SUM(F135:F142)</f>
        <v>500</v>
      </c>
      <c r="G143" s="19">
        <f t="shared" ref="G143:J143" si="58">SUM(G135:G142)</f>
        <v>15.659999999999998</v>
      </c>
      <c r="H143" s="19">
        <f t="shared" si="58"/>
        <v>34.61</v>
      </c>
      <c r="I143" s="19">
        <f t="shared" si="58"/>
        <v>90.52</v>
      </c>
      <c r="J143" s="19">
        <f t="shared" si="58"/>
        <v>689.45</v>
      </c>
      <c r="K143" s="25"/>
      <c r="L143" s="19">
        <f t="shared" ref="L143" si="59">SUM(L135:L142)</f>
        <v>96.100000000000009</v>
      </c>
    </row>
    <row r="144" spans="1:12" ht="14.5" x14ac:dyDescent="0.35">
      <c r="A144" s="26">
        <f>A135</f>
        <v>2</v>
      </c>
      <c r="B144" s="13">
        <f>B135</f>
        <v>3</v>
      </c>
      <c r="C144" s="10" t="s">
        <v>25</v>
      </c>
      <c r="D144" s="7" t="s">
        <v>26</v>
      </c>
      <c r="E144" s="39"/>
      <c r="F144" s="40"/>
      <c r="G144" s="40"/>
      <c r="H144" s="40"/>
      <c r="I144" s="40"/>
      <c r="J144" s="40"/>
      <c r="K144" s="41"/>
      <c r="L144" s="40"/>
    </row>
    <row r="145" spans="1:12" ht="14.5" x14ac:dyDescent="0.35">
      <c r="A145" s="23"/>
      <c r="B145" s="15"/>
      <c r="C145" s="11"/>
      <c r="D145" s="7" t="s">
        <v>27</v>
      </c>
      <c r="E145" s="39"/>
      <c r="F145" s="40"/>
      <c r="G145" s="40"/>
      <c r="H145" s="40"/>
      <c r="I145" s="40"/>
      <c r="J145" s="40"/>
      <c r="K145" s="41"/>
      <c r="L145" s="40"/>
    </row>
    <row r="146" spans="1:12" ht="14.5" x14ac:dyDescent="0.35">
      <c r="A146" s="23"/>
      <c r="B146" s="15"/>
      <c r="C146" s="11"/>
      <c r="D146" s="7" t="s">
        <v>28</v>
      </c>
      <c r="E146" s="39"/>
      <c r="F146" s="40"/>
      <c r="G146" s="40"/>
      <c r="H146" s="40"/>
      <c r="I146" s="40"/>
      <c r="J146" s="40"/>
      <c r="K146" s="41"/>
      <c r="L146" s="40"/>
    </row>
    <row r="147" spans="1:12" ht="14.5" x14ac:dyDescent="0.35">
      <c r="A147" s="23"/>
      <c r="B147" s="15"/>
      <c r="C147" s="11"/>
      <c r="D147" s="7" t="s">
        <v>29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5" x14ac:dyDescent="0.35">
      <c r="A148" s="23"/>
      <c r="B148" s="15"/>
      <c r="C148" s="11"/>
      <c r="D148" s="7" t="s">
        <v>30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5" x14ac:dyDescent="0.35">
      <c r="A149" s="23"/>
      <c r="B149" s="15"/>
      <c r="C149" s="11"/>
      <c r="D149" s="7" t="s">
        <v>31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5" x14ac:dyDescent="0.35">
      <c r="A150" s="23"/>
      <c r="B150" s="15"/>
      <c r="C150" s="11"/>
      <c r="D150" s="7" t="s">
        <v>32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5" x14ac:dyDescent="0.3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4.5" x14ac:dyDescent="0.3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5" x14ac:dyDescent="0.3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0">SUM(G144:G152)</f>
        <v>0</v>
      </c>
      <c r="H153" s="19">
        <f t="shared" si="60"/>
        <v>0</v>
      </c>
      <c r="I153" s="19">
        <f t="shared" si="60"/>
        <v>0</v>
      </c>
      <c r="J153" s="19">
        <f t="shared" si="60"/>
        <v>0</v>
      </c>
      <c r="K153" s="25"/>
      <c r="L153" s="19">
        <f t="shared" ref="L153" si="61">SUM(L144:L152)</f>
        <v>0</v>
      </c>
    </row>
    <row r="154" spans="1:12" ht="15" thickBot="1" x14ac:dyDescent="0.3">
      <c r="A154" s="29">
        <f>A135</f>
        <v>2</v>
      </c>
      <c r="B154" s="30">
        <f>B135</f>
        <v>3</v>
      </c>
      <c r="C154" s="130" t="s">
        <v>4</v>
      </c>
      <c r="D154" s="131"/>
      <c r="E154" s="31"/>
      <c r="F154" s="32">
        <f>F143+F153</f>
        <v>500</v>
      </c>
      <c r="G154" s="32">
        <f t="shared" ref="G154" si="62">G143+G153</f>
        <v>15.659999999999998</v>
      </c>
      <c r="H154" s="32">
        <f t="shared" ref="H154" si="63">H143+H153</f>
        <v>34.61</v>
      </c>
      <c r="I154" s="32">
        <f t="shared" ref="I154" si="64">I143+I153</f>
        <v>90.52</v>
      </c>
      <c r="J154" s="32">
        <f t="shared" ref="J154:L154" si="65">J143+J153</f>
        <v>689.45</v>
      </c>
      <c r="K154" s="32"/>
      <c r="L154" s="32">
        <f t="shared" si="65"/>
        <v>96.100000000000009</v>
      </c>
    </row>
    <row r="155" spans="1:12" ht="14.5" x14ac:dyDescent="0.35">
      <c r="A155" s="20">
        <v>2</v>
      </c>
      <c r="B155" s="21">
        <v>4</v>
      </c>
      <c r="C155" s="22" t="s">
        <v>20</v>
      </c>
      <c r="D155" s="112" t="s">
        <v>21</v>
      </c>
      <c r="E155" s="113" t="s">
        <v>78</v>
      </c>
      <c r="F155" s="113">
        <v>150</v>
      </c>
      <c r="G155" s="114">
        <v>14.24</v>
      </c>
      <c r="H155" s="114">
        <v>21.24</v>
      </c>
      <c r="I155" s="114">
        <v>2.63</v>
      </c>
      <c r="J155" s="115">
        <v>258.64</v>
      </c>
      <c r="K155" s="116">
        <v>212</v>
      </c>
      <c r="L155" s="117">
        <v>35.200000000000003</v>
      </c>
    </row>
    <row r="156" spans="1:12" ht="14.5" x14ac:dyDescent="0.35">
      <c r="A156" s="23"/>
      <c r="B156" s="15"/>
      <c r="C156" s="11"/>
      <c r="D156" s="112" t="s">
        <v>79</v>
      </c>
      <c r="E156" s="113" t="s">
        <v>80</v>
      </c>
      <c r="F156" s="113">
        <v>60</v>
      </c>
      <c r="G156" s="114">
        <v>1.2</v>
      </c>
      <c r="H156" s="114">
        <v>0.5</v>
      </c>
      <c r="I156" s="114">
        <v>2.8</v>
      </c>
      <c r="J156" s="115">
        <v>20.2</v>
      </c>
      <c r="K156" s="116">
        <v>71</v>
      </c>
      <c r="L156" s="117">
        <v>17.600000000000001</v>
      </c>
    </row>
    <row r="157" spans="1:12" ht="14.5" x14ac:dyDescent="0.35">
      <c r="A157" s="23"/>
      <c r="B157" s="15"/>
      <c r="C157" s="11"/>
      <c r="D157" s="112" t="s">
        <v>22</v>
      </c>
      <c r="E157" s="113" t="s">
        <v>55</v>
      </c>
      <c r="F157" s="113">
        <v>200</v>
      </c>
      <c r="G157" s="114">
        <v>3.17</v>
      </c>
      <c r="H157" s="114">
        <v>5.58</v>
      </c>
      <c r="I157" s="114">
        <v>15.96</v>
      </c>
      <c r="J157" s="115">
        <v>126.7</v>
      </c>
      <c r="K157" s="116">
        <v>395</v>
      </c>
      <c r="L157" s="117">
        <v>15</v>
      </c>
    </row>
    <row r="158" spans="1:12" ht="14.5" x14ac:dyDescent="0.35">
      <c r="A158" s="23"/>
      <c r="B158" s="15"/>
      <c r="C158" s="11"/>
      <c r="D158" s="112" t="s">
        <v>31</v>
      </c>
      <c r="E158" s="113" t="s">
        <v>47</v>
      </c>
      <c r="F158" s="113">
        <v>40</v>
      </c>
      <c r="G158" s="114">
        <v>2.4500000000000002</v>
      </c>
      <c r="H158" s="114">
        <v>7.63</v>
      </c>
      <c r="I158" s="114">
        <v>14.62</v>
      </c>
      <c r="J158" s="115">
        <v>136.94999999999999</v>
      </c>
      <c r="K158" s="116">
        <v>1</v>
      </c>
      <c r="L158" s="117">
        <v>2.5</v>
      </c>
    </row>
    <row r="159" spans="1:12" ht="14.5" x14ac:dyDescent="0.35">
      <c r="A159" s="23"/>
      <c r="B159" s="15"/>
      <c r="C159" s="11"/>
      <c r="D159" s="112" t="s">
        <v>77</v>
      </c>
      <c r="E159" s="113" t="s">
        <v>81</v>
      </c>
      <c r="F159" s="113">
        <v>25</v>
      </c>
      <c r="G159" s="114">
        <v>1.35</v>
      </c>
      <c r="H159" s="114">
        <v>4.2</v>
      </c>
      <c r="I159" s="114">
        <v>16.420000000000002</v>
      </c>
      <c r="J159" s="115">
        <v>108.88</v>
      </c>
      <c r="K159" s="116"/>
      <c r="L159" s="117">
        <v>9</v>
      </c>
    </row>
    <row r="160" spans="1:12" ht="14.5" x14ac:dyDescent="0.3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4.5" x14ac:dyDescent="0.3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4.5" x14ac:dyDescent="0.35">
      <c r="A162" s="24"/>
      <c r="B162" s="17"/>
      <c r="C162" s="8"/>
      <c r="D162" s="18" t="s">
        <v>33</v>
      </c>
      <c r="E162" s="9"/>
      <c r="F162" s="19">
        <f>SUM(F155:F161)</f>
        <v>475</v>
      </c>
      <c r="G162" s="19">
        <f t="shared" ref="G162:J162" si="66">SUM(G155:G161)</f>
        <v>22.41</v>
      </c>
      <c r="H162" s="19">
        <f t="shared" si="66"/>
        <v>39.150000000000006</v>
      </c>
      <c r="I162" s="19">
        <f t="shared" si="66"/>
        <v>52.43</v>
      </c>
      <c r="J162" s="19">
        <f t="shared" si="66"/>
        <v>651.37</v>
      </c>
      <c r="K162" s="25"/>
      <c r="L162" s="19">
        <f t="shared" ref="L162" si="67">SUM(L155:L161)</f>
        <v>79.300000000000011</v>
      </c>
    </row>
    <row r="163" spans="1:12" ht="14.5" x14ac:dyDescent="0.3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39"/>
      <c r="F163" s="40"/>
      <c r="G163" s="40"/>
      <c r="H163" s="40"/>
      <c r="I163" s="40"/>
      <c r="J163" s="40"/>
      <c r="K163" s="41"/>
      <c r="L163" s="40"/>
    </row>
    <row r="164" spans="1:12" ht="14.5" x14ac:dyDescent="0.35">
      <c r="A164" s="23"/>
      <c r="B164" s="15"/>
      <c r="C164" s="11"/>
      <c r="D164" s="7" t="s">
        <v>27</v>
      </c>
      <c r="E164" s="39"/>
      <c r="F164" s="40"/>
      <c r="G164" s="40"/>
      <c r="H164" s="40"/>
      <c r="I164" s="40"/>
      <c r="J164" s="40"/>
      <c r="K164" s="41"/>
      <c r="L164" s="40"/>
    </row>
    <row r="165" spans="1:12" ht="14.5" x14ac:dyDescent="0.35">
      <c r="A165" s="23"/>
      <c r="B165" s="15"/>
      <c r="C165" s="11"/>
      <c r="D165" s="7" t="s">
        <v>28</v>
      </c>
      <c r="E165" s="39"/>
      <c r="F165" s="40"/>
      <c r="G165" s="40"/>
      <c r="H165" s="40"/>
      <c r="I165" s="40"/>
      <c r="J165" s="40"/>
      <c r="K165" s="41"/>
      <c r="L165" s="40"/>
    </row>
    <row r="166" spans="1:12" ht="14.5" x14ac:dyDescent="0.35">
      <c r="A166" s="23"/>
      <c r="B166" s="15"/>
      <c r="C166" s="11"/>
      <c r="D166" s="7" t="s">
        <v>29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5" x14ac:dyDescent="0.35">
      <c r="A167" s="23"/>
      <c r="B167" s="15"/>
      <c r="C167" s="11"/>
      <c r="D167" s="7" t="s">
        <v>30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5" x14ac:dyDescent="0.35">
      <c r="A168" s="23"/>
      <c r="B168" s="15"/>
      <c r="C168" s="11"/>
      <c r="D168" s="7" t="s">
        <v>31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5" x14ac:dyDescent="0.35">
      <c r="A169" s="23"/>
      <c r="B169" s="15"/>
      <c r="C169" s="11"/>
      <c r="D169" s="7" t="s">
        <v>32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5" x14ac:dyDescent="0.35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4.5" x14ac:dyDescent="0.3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4.5" x14ac:dyDescent="0.3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68">SUM(G163:G171)</f>
        <v>0</v>
      </c>
      <c r="H172" s="19">
        <f t="shared" si="68"/>
        <v>0</v>
      </c>
      <c r="I172" s="19">
        <f t="shared" si="68"/>
        <v>0</v>
      </c>
      <c r="J172" s="19">
        <f t="shared" si="68"/>
        <v>0</v>
      </c>
      <c r="K172" s="25"/>
      <c r="L172" s="19">
        <f t="shared" ref="L172" si="69">SUM(L163:L171)</f>
        <v>0</v>
      </c>
    </row>
    <row r="173" spans="1:12" ht="15" thickBot="1" x14ac:dyDescent="0.3">
      <c r="A173" s="29">
        <f>A155</f>
        <v>2</v>
      </c>
      <c r="B173" s="30">
        <f>B155</f>
        <v>4</v>
      </c>
      <c r="C173" s="130" t="s">
        <v>4</v>
      </c>
      <c r="D173" s="131"/>
      <c r="E173" s="31"/>
      <c r="F173" s="32">
        <f>F162+F172</f>
        <v>475</v>
      </c>
      <c r="G173" s="32">
        <f t="shared" ref="G173" si="70">G162+G172</f>
        <v>22.41</v>
      </c>
      <c r="H173" s="32">
        <f t="shared" ref="H173" si="71">H162+H172</f>
        <v>39.150000000000006</v>
      </c>
      <c r="I173" s="32">
        <f t="shared" ref="I173" si="72">I162+I172</f>
        <v>52.43</v>
      </c>
      <c r="J173" s="32">
        <f t="shared" ref="J173:L173" si="73">J162+J172</f>
        <v>651.37</v>
      </c>
      <c r="K173" s="32"/>
      <c r="L173" s="32">
        <f t="shared" si="73"/>
        <v>79.300000000000011</v>
      </c>
    </row>
    <row r="174" spans="1:12" ht="15" thickBot="1" x14ac:dyDescent="0.4">
      <c r="A174" s="20">
        <v>2</v>
      </c>
      <c r="B174" s="21">
        <v>5</v>
      </c>
      <c r="C174" s="22" t="s">
        <v>20</v>
      </c>
      <c r="D174" s="119" t="s">
        <v>21</v>
      </c>
      <c r="E174" s="122" t="s">
        <v>82</v>
      </c>
      <c r="F174" s="122" t="s">
        <v>84</v>
      </c>
      <c r="G174" s="123">
        <v>10.3</v>
      </c>
      <c r="H174" s="123">
        <v>18.3</v>
      </c>
      <c r="I174" s="123">
        <v>2.2000000000000002</v>
      </c>
      <c r="J174" s="124">
        <v>215</v>
      </c>
      <c r="K174" s="125">
        <v>278</v>
      </c>
      <c r="L174" s="129">
        <v>45.4</v>
      </c>
    </row>
    <row r="175" spans="1:12" ht="15" thickBot="1" x14ac:dyDescent="0.4">
      <c r="A175" s="23"/>
      <c r="B175" s="15"/>
      <c r="C175" s="11"/>
      <c r="D175" s="118" t="s">
        <v>29</v>
      </c>
      <c r="E175" s="122" t="s">
        <v>62</v>
      </c>
      <c r="F175" s="122">
        <v>150</v>
      </c>
      <c r="G175" s="123">
        <v>9.1999999999999993</v>
      </c>
      <c r="H175" s="123">
        <v>14.6</v>
      </c>
      <c r="I175" s="123">
        <v>22.7</v>
      </c>
      <c r="J175" s="124">
        <v>259.39999999999998</v>
      </c>
      <c r="K175" s="126">
        <v>206</v>
      </c>
      <c r="L175" s="129">
        <v>11.7</v>
      </c>
    </row>
    <row r="176" spans="1:12" ht="15" thickBot="1" x14ac:dyDescent="0.4">
      <c r="A176" s="23"/>
      <c r="B176" s="15"/>
      <c r="C176" s="11"/>
      <c r="D176" s="118" t="s">
        <v>26</v>
      </c>
      <c r="E176" s="122" t="s">
        <v>83</v>
      </c>
      <c r="F176" s="122">
        <v>60</v>
      </c>
      <c r="G176" s="123">
        <v>1</v>
      </c>
      <c r="H176" s="123">
        <v>3.8</v>
      </c>
      <c r="I176" s="123">
        <v>5.6</v>
      </c>
      <c r="J176" s="124">
        <v>67.3</v>
      </c>
      <c r="K176" s="127">
        <v>20</v>
      </c>
      <c r="L176" s="129">
        <v>6.8</v>
      </c>
    </row>
    <row r="177" spans="1:12" ht="15" thickBot="1" x14ac:dyDescent="0.4">
      <c r="A177" s="23"/>
      <c r="B177" s="15"/>
      <c r="C177" s="11"/>
      <c r="D177" s="118" t="s">
        <v>22</v>
      </c>
      <c r="E177" s="122" t="s">
        <v>87</v>
      </c>
      <c r="F177" s="122">
        <v>200</v>
      </c>
      <c r="G177" s="123">
        <v>0.2</v>
      </c>
      <c r="H177" s="123">
        <v>0</v>
      </c>
      <c r="I177" s="123">
        <v>14</v>
      </c>
      <c r="J177" s="124">
        <v>56.8</v>
      </c>
      <c r="K177" s="126">
        <v>376</v>
      </c>
      <c r="L177" s="129">
        <v>5</v>
      </c>
    </row>
    <row r="178" spans="1:12" ht="15" thickBot="1" x14ac:dyDescent="0.4">
      <c r="A178" s="23"/>
      <c r="B178" s="15"/>
      <c r="C178" s="11"/>
      <c r="D178" s="120" t="s">
        <v>31</v>
      </c>
      <c r="E178" s="122" t="s">
        <v>47</v>
      </c>
      <c r="F178" s="122">
        <v>40</v>
      </c>
      <c r="G178" s="123">
        <v>2.4500000000000002</v>
      </c>
      <c r="H178" s="123">
        <v>7.63</v>
      </c>
      <c r="I178" s="123">
        <v>14.62</v>
      </c>
      <c r="J178" s="124">
        <v>136.94999999999999</v>
      </c>
      <c r="K178" s="126">
        <v>1</v>
      </c>
      <c r="L178" s="129">
        <v>2.5</v>
      </c>
    </row>
    <row r="179" spans="1:12" ht="15" thickBot="1" x14ac:dyDescent="0.4">
      <c r="A179" s="23"/>
      <c r="B179" s="15"/>
      <c r="C179" s="11"/>
      <c r="D179" s="121" t="s">
        <v>41</v>
      </c>
      <c r="E179" s="122"/>
      <c r="F179" s="122"/>
      <c r="G179" s="123"/>
      <c r="H179" s="123"/>
      <c r="I179" s="123"/>
      <c r="J179" s="124"/>
      <c r="K179" s="128"/>
      <c r="L179" s="129"/>
    </row>
    <row r="180" spans="1:12" ht="14.5" x14ac:dyDescent="0.3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  <c r="L180" s="40"/>
    </row>
    <row r="181" spans="1:12" ht="15.75" customHeight="1" x14ac:dyDescent="0.35">
      <c r="A181" s="24"/>
      <c r="B181" s="17"/>
      <c r="C181" s="8"/>
      <c r="D181" s="18" t="s">
        <v>33</v>
      </c>
      <c r="E181" s="9"/>
      <c r="F181" s="19">
        <f>SUM(F174:F180)</f>
        <v>450</v>
      </c>
      <c r="G181" s="19">
        <f t="shared" ref="G181:J181" si="74">SUM(G174:G180)</f>
        <v>23.15</v>
      </c>
      <c r="H181" s="19">
        <f t="shared" si="74"/>
        <v>44.33</v>
      </c>
      <c r="I181" s="19">
        <f t="shared" si="74"/>
        <v>59.12</v>
      </c>
      <c r="J181" s="19">
        <f t="shared" si="74"/>
        <v>735.44999999999982</v>
      </c>
      <c r="K181" s="25"/>
      <c r="L181" s="19">
        <f t="shared" ref="L181" si="75">SUM(L174:L180)</f>
        <v>71.399999999999991</v>
      </c>
    </row>
    <row r="182" spans="1:12" ht="14.5" x14ac:dyDescent="0.3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39"/>
      <c r="F182" s="40"/>
      <c r="G182" s="40"/>
      <c r="H182" s="40"/>
      <c r="I182" s="40"/>
      <c r="J182" s="40"/>
      <c r="K182" s="41"/>
      <c r="L182" s="40"/>
    </row>
    <row r="183" spans="1:12" ht="14.5" x14ac:dyDescent="0.35">
      <c r="A183" s="23"/>
      <c r="B183" s="15"/>
      <c r="C183" s="11"/>
      <c r="D183" s="7" t="s">
        <v>27</v>
      </c>
      <c r="E183" s="39"/>
      <c r="F183" s="40"/>
      <c r="G183" s="40"/>
      <c r="H183" s="40"/>
      <c r="I183" s="40"/>
      <c r="J183" s="40"/>
      <c r="K183" s="41"/>
      <c r="L183" s="40"/>
    </row>
    <row r="184" spans="1:12" ht="14.5" x14ac:dyDescent="0.35">
      <c r="A184" s="23"/>
      <c r="B184" s="15"/>
      <c r="C184" s="11"/>
      <c r="D184" s="7" t="s">
        <v>28</v>
      </c>
      <c r="E184" s="39"/>
      <c r="F184" s="40"/>
      <c r="G184" s="40"/>
      <c r="H184" s="40"/>
      <c r="I184" s="40"/>
      <c r="J184" s="40"/>
      <c r="K184" s="41"/>
      <c r="L184" s="40"/>
    </row>
    <row r="185" spans="1:12" ht="14.5" x14ac:dyDescent="0.35">
      <c r="A185" s="23"/>
      <c r="B185" s="15"/>
      <c r="C185" s="11"/>
      <c r="D185" s="7" t="s">
        <v>29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5" x14ac:dyDescent="0.35">
      <c r="A186" s="23"/>
      <c r="B186" s="15"/>
      <c r="C186" s="11"/>
      <c r="D186" s="7" t="s">
        <v>30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5" x14ac:dyDescent="0.35">
      <c r="A187" s="23"/>
      <c r="B187" s="15"/>
      <c r="C187" s="11"/>
      <c r="D187" s="7" t="s">
        <v>31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5" x14ac:dyDescent="0.35">
      <c r="A188" s="23"/>
      <c r="B188" s="15"/>
      <c r="C188" s="11"/>
      <c r="D188" s="7" t="s">
        <v>32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5" x14ac:dyDescent="0.35">
      <c r="A189" s="23"/>
      <c r="B189" s="15"/>
      <c r="C189" s="11"/>
      <c r="D189" s="6"/>
      <c r="E189" s="39"/>
      <c r="F189" s="40"/>
      <c r="G189" s="40"/>
      <c r="H189" s="40"/>
      <c r="I189" s="40"/>
      <c r="J189" s="40"/>
      <c r="K189" s="41"/>
      <c r="L189" s="40"/>
    </row>
    <row r="190" spans="1:12" ht="14.5" x14ac:dyDescent="0.35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4.5" x14ac:dyDescent="0.3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6">SUM(G182:G190)</f>
        <v>0</v>
      </c>
      <c r="H191" s="19">
        <f t="shared" si="76"/>
        <v>0</v>
      </c>
      <c r="I191" s="19">
        <f t="shared" si="76"/>
        <v>0</v>
      </c>
      <c r="J191" s="19">
        <f t="shared" si="76"/>
        <v>0</v>
      </c>
      <c r="K191" s="25"/>
      <c r="L191" s="19">
        <f t="shared" ref="L191" si="77">SUM(L182:L190)</f>
        <v>0</v>
      </c>
    </row>
    <row r="192" spans="1:12" ht="15" thickBot="1" x14ac:dyDescent="0.3">
      <c r="A192" s="29">
        <f>A174</f>
        <v>2</v>
      </c>
      <c r="B192" s="30">
        <f>B174</f>
        <v>5</v>
      </c>
      <c r="C192" s="130" t="s">
        <v>4</v>
      </c>
      <c r="D192" s="131"/>
      <c r="E192" s="31"/>
      <c r="F192" s="32">
        <f>F181+F191</f>
        <v>450</v>
      </c>
      <c r="G192" s="32">
        <f t="shared" ref="G192" si="78">G181+G191</f>
        <v>23.15</v>
      </c>
      <c r="H192" s="32">
        <f t="shared" ref="H192" si="79">H181+H191</f>
        <v>44.33</v>
      </c>
      <c r="I192" s="32">
        <f t="shared" ref="I192" si="80">I181+I191</f>
        <v>59.12</v>
      </c>
      <c r="J192" s="32">
        <f t="shared" ref="J192:L192" si="81">J181+J191</f>
        <v>735.44999999999982</v>
      </c>
      <c r="K192" s="32"/>
      <c r="L192" s="32">
        <f t="shared" si="81"/>
        <v>71.399999999999991</v>
      </c>
    </row>
    <row r="193" spans="1:12" ht="13.5" thickBot="1" x14ac:dyDescent="0.3">
      <c r="A193" s="27"/>
      <c r="B193" s="28"/>
      <c r="C193" s="132" t="s">
        <v>5</v>
      </c>
      <c r="D193" s="132"/>
      <c r="E193" s="132"/>
      <c r="F193" s="34">
        <f>(F25+F42+F61+F80+F98+F117+F134+F154+F173+F192)/(IF(F25=0,0,1)+IF(F42=0,0,1)+IF(F61=0,0,1)+IF(F80=0,0,1)+IF(F98=0,0,1)+IF(F117=0,0,1)+IF(F134=0,0,1)+IF(F154=0,0,1)+IF(F173=0,0,1)+IF(F192=0,0,1))</f>
        <v>515</v>
      </c>
      <c r="G193" s="34">
        <f>(G25+G42+G61+G80+G98+G117+G134+G154+G173+G192)/(IF(G25=0,0,1)+IF(G42=0,0,1)+IF(G61=0,0,1)+IF(G80=0,0,1)+IF(G98=0,0,1)+IF(G117=0,0,1)+IF(G134=0,0,1)+IF(G154=0,0,1)+IF(G173=0,0,1)+IF(G192=0,0,1))</f>
        <v>21.681111111111111</v>
      </c>
      <c r="H193" s="34">
        <f>(H25+H42+H61+H80+H98+H117+H134+H154+H173+H192)/(IF(H25=0,0,1)+IF(H42=0,0,1)+IF(H61=0,0,1)+IF(H80=0,0,1)+IF(H98=0,0,1)+IF(H117=0,0,1)+IF(H134=0,0,1)+IF(H154=0,0,1)+IF(H173=0,0,1)+IF(H192=0,0,1))</f>
        <v>35.073333333333338</v>
      </c>
      <c r="I193" s="34">
        <f>(I25+I42+I61+I80+I98+I117+I134+I154+I173+I192)/(IF(I25=0,0,1)+IF(I42=0,0,1)+IF(I61=0,0,1)+IF(I80=0,0,1)+IF(I98=0,0,1)+IF(I117=0,0,1)+IF(I134=0,0,1)+IF(I154=0,0,1)+IF(I173=0,0,1)+IF(I192=0,0,1))</f>
        <v>73.568888888888878</v>
      </c>
      <c r="J193" s="34">
        <f>(J25+J42+J61+J80+J98+J117+J134+J154+J173+J192)/(IF(J25=0,0,1)+IF(J42=0,0,1)+IF(J61=0,0,1)+IF(J80=0,0,1)+IF(J98=0,0,1)+IF(J117=0,0,1)+IF(J134=0,0,1)+IF(J154=0,0,1)+IF(J173=0,0,1)+IF(J192=0,0,1))</f>
        <v>689.79111111111104</v>
      </c>
      <c r="K193" s="34"/>
      <c r="L193" s="34">
        <f>(L25+L42+L61+L80+L98+L117+L134+L154+L173+L192)/(IF(L25=0,0,1)+IF(L42=0,0,1)+IF(L61=0,0,1)+IF(L80=0,0,1)+IF(L98=0,0,1)+IF(L117=0,0,1)+IF(L134=0,0,1)+IF(L154=0,0,1)+IF(L173=0,0,1)+IF(L192=0,0,1))</f>
        <v>85.577777777777769</v>
      </c>
    </row>
  </sheetData>
  <mergeCells count="14">
    <mergeCell ref="C1:E1"/>
    <mergeCell ref="H1:K1"/>
    <mergeCell ref="H2:K2"/>
    <mergeCell ref="C42:D42"/>
    <mergeCell ref="C61:D61"/>
    <mergeCell ref="C80:D80"/>
    <mergeCell ref="C98:D98"/>
    <mergeCell ref="C25:D25"/>
    <mergeCell ref="C193:E193"/>
    <mergeCell ref="C192:D192"/>
    <mergeCell ref="C117:D117"/>
    <mergeCell ref="C134:D134"/>
    <mergeCell ref="C154:D154"/>
    <mergeCell ref="C173:D17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кабинет</cp:lastModifiedBy>
  <cp:lastPrinted>2024-12-10T11:04:33Z</cp:lastPrinted>
  <dcterms:created xsi:type="dcterms:W3CDTF">2022-05-16T14:23:56Z</dcterms:created>
  <dcterms:modified xsi:type="dcterms:W3CDTF">2024-12-10T11:12:49Z</dcterms:modified>
</cp:coreProperties>
</file>